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05" windowWidth="12120" windowHeight="8070" activeTab="0"/>
  </bookViews>
  <sheets>
    <sheet name="List" sheetId="1" r:id="rId1"/>
    <sheet name="Type" sheetId="2" r:id="rId2"/>
    <sheet name="Aircraft" sheetId="3" r:id="rId3"/>
    <sheet name="State" sheetId="4" r:id="rId4"/>
    <sheet name="Aiport" sheetId="5" r:id="rId5"/>
    <sheet name="Palm" sheetId="6" r:id="rId6"/>
  </sheets>
  <definedNames>
    <definedName name="_xlnm._FilterDatabase" localSheetId="0" hidden="1">'List'!$A$1:$L$193</definedName>
    <definedName name="Alan_Cairns">'List'!$A$2</definedName>
    <definedName name="Alan_K._Stebbens">'List'!$A$3</definedName>
    <definedName name="Alex_Waddell">'List'!$A$4</definedName>
    <definedName name="Andy_Novobilski">'List'!$A$5</definedName>
    <definedName name="Bernie_Velivis">'List'!$A$6</definedName>
    <definedName name="Bill_Bogardus">'List'!$A$7</definedName>
    <definedName name="Bill_Carius">'List'!$A$8</definedName>
    <definedName name="Bill_Fisher">'List'!$A$9</definedName>
    <definedName name="Bill_Meier">'List'!$A$10</definedName>
    <definedName name="Bill_Rodriguez">'List'!$A$11</definedName>
    <definedName name="Bill_Worger">'List'!$A$12</definedName>
    <definedName name="Bob___Cindy_Hirsch">'List'!$A$14</definedName>
    <definedName name="Bob_James">'List'!$A$13</definedName>
    <definedName name="Brett_Carter">'List'!$A$15</definedName>
    <definedName name="Brett_Parks">'List'!$A$16</definedName>
    <definedName name="Brian_Carr">'List'!$A$17</definedName>
    <definedName name="Bruce_McFadden">'List'!$A$18</definedName>
    <definedName name="Carroll_Bewley">'List'!$A$19</definedName>
    <definedName name="Charles_C_DeBaca">'List'!$A$20</definedName>
    <definedName name="Charles_Farthing">'List'!$A$21</definedName>
    <definedName name="Chris_Iriarte">'List'!$A$24</definedName>
    <definedName name="Chuck_Curtis">'List'!$A$25</definedName>
    <definedName name="Chuck_Mealey">'List'!$A$26</definedName>
    <definedName name="Clay_McCardell">'List'!$A$27</definedName>
    <definedName name="Cliff_Taylor">'List'!$A$28</definedName>
    <definedName name="Cris_Bianchini">'List'!$A$23</definedName>
    <definedName name="Dan_Hatch">'List'!$A$29</definedName>
    <definedName name="Dan_Kours">'List'!$A$30</definedName>
    <definedName name="Dan_Ujvari">'List'!$A$31</definedName>
    <definedName name="Dane_Spearing">'List'!$A$32</definedName>
    <definedName name="Dave_Hartwick">'List'!$A$33</definedName>
    <definedName name="Dave_Jablon">'List'!$A$34</definedName>
    <definedName name="Dave_Pyle">'List'!$A$35</definedName>
    <definedName name="David_B._Hill">'List'!$A$36</definedName>
    <definedName name="David_Hill">'List'!$A$37</definedName>
    <definedName name="David_Krakowsky">'List'!$A$38</definedName>
    <definedName name="David_Megginson">'List'!$A$39</definedName>
    <definedName name="Dick___Charlotte_Mundee">'List'!$A$41</definedName>
    <definedName name="Dick_Mundee">'List'!$A$40</definedName>
    <definedName name="Don_Jones">'List'!$A$42</definedName>
    <definedName name="Don_Sorenson">'List'!$A$43</definedName>
    <definedName name="Donald_Drummond">'List'!$A$44</definedName>
    <definedName name="Doug_Raine">'List'!$A$45</definedName>
    <definedName name="Dwayne_Paschall">'List'!$A$46</definedName>
    <definedName name="Earle_Rother">'List'!$A$47</definedName>
    <definedName name="Ed_Butler">'List'!$A$48</definedName>
    <definedName name="Ed_Hershberger">'List'!$A$49</definedName>
    <definedName name="Ed_Rozentals">'List'!$A$50</definedName>
    <definedName name="Emily_Ives">'List'!$A$51</definedName>
    <definedName name="Eric_Collins">'List'!$A$52</definedName>
    <definedName name="Eric_Madsen">'List'!$A$53</definedName>
    <definedName name="Ettore_Petaccia">'List'!$A$54</definedName>
    <definedName name="Francisco_Murillo">'List'!$A$55</definedName>
    <definedName name="Frank_Goggio">'List'!$A$57</definedName>
    <definedName name="Frank_Scheer">'List'!$A$58</definedName>
    <definedName name="Frank_Weissig">'List'!$A$59</definedName>
    <definedName name="Garrett_Dauphars">'List'!$A$60</definedName>
    <definedName name="Gary_Strong">'List'!$A$61</definedName>
    <definedName name="George_Lottes">'List'!$A$62</definedName>
    <definedName name="George_West">'List'!$A$63</definedName>
    <definedName name="GIL_NASON">'List'!$A$64</definedName>
    <definedName name="Glen_Thompson">'List'!$A$66</definedName>
    <definedName name="Greg_Goodknight">'List'!$A$67</definedName>
    <definedName name="Greg_Stiel">'List'!$A$68</definedName>
    <definedName name="Harry_Seaman">'List'!$A$69</definedName>
    <definedName name="HTML_CodePage" hidden="1">1252</definedName>
    <definedName name="HTML_Control" localSheetId="4" hidden="1">{"'List'!$A$1:$B$151"}</definedName>
    <definedName name="HTML_Control" hidden="1">{"'List'!$A$1:$B$151"}</definedName>
    <definedName name="HTML_Description" hidden="1">""</definedName>
    <definedName name="HTML_Email" hidden="1">""</definedName>
    <definedName name="HTML_Header" hidden="1">"Piper List"</definedName>
    <definedName name="HTML_LastUpdate" hidden="1">"9/28/99"</definedName>
    <definedName name="HTML_LineAfter" hidden="1">TRUE</definedName>
    <definedName name="HTML_LineBefore" hidden="1">TRUE</definedName>
    <definedName name="HTML_Name" hidden="1">"Steve Aughinbaugh"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"C:\HTML\piperlist.htm"</definedName>
    <definedName name="HTML_PathTemplate" hidden="1">"C:\HTML\Copy of piperlist.htm"</definedName>
    <definedName name="HTML_Title" hidden="1">"1st-of-Pryor Piper Mailing List Members"</definedName>
    <definedName name="Irving_Elson">'List'!$A$70</definedName>
    <definedName name="Jack_Cunniff">'List'!$A$71</definedName>
    <definedName name="Jack_Lewis">'List'!$A$72</definedName>
    <definedName name="James_Knox">'List'!$A$74</definedName>
    <definedName name="Janice_McIntyre">'List'!$A$73</definedName>
    <definedName name="Jay_Deacon">'List'!$A$75</definedName>
    <definedName name="Jeff_Cutler">'List'!$A$77</definedName>
    <definedName name="Jeff_Dickens">'List'!$A$78</definedName>
    <definedName name="Jeff_Dingbaum">'List'!$A$76</definedName>
    <definedName name="Jerry_Cain">'List'!$A$79</definedName>
    <definedName name="Jerry_Kaplan">'List'!$A$80</definedName>
    <definedName name="Jerry_Owen">'List'!$A$81</definedName>
    <definedName name="Jill_Flink">'List'!$A$82</definedName>
    <definedName name="Jim_Beeson">'List'!$A$83</definedName>
    <definedName name="Jim_Burrill">'List'!$A$84</definedName>
    <definedName name="Jim_Guglielmino__Gug">'List'!$A$85</definedName>
    <definedName name="Jim_Howard">'List'!$A$86</definedName>
    <definedName name="Jim_Pepping">'List'!$A$87</definedName>
    <definedName name="Jim_Ward">'List'!$A$88</definedName>
    <definedName name="Joe___Evie_Bienkowski">'List'!$A$89</definedName>
    <definedName name="John_and_Joyce_Myers">'List'!$A$90</definedName>
    <definedName name="John_Galban">'List'!$A$91</definedName>
    <definedName name="John_Linstrom">'List'!$A$92</definedName>
    <definedName name="John_Prickett">'List'!$A$93</definedName>
    <definedName name="John_R_Jones">'List'!$A$94</definedName>
    <definedName name="John_Small">'List'!$A$95</definedName>
    <definedName name="John_Stricker">'List'!$A$96</definedName>
    <definedName name="John_Tremper">'List'!$A$97</definedName>
    <definedName name="Kathryn_Kelly">'List'!$A$98</definedName>
    <definedName name="Kelly_McMullen">'List'!$A$99</definedName>
    <definedName name="Ken_Korn">'List'!$A$100</definedName>
    <definedName name="Ken_Lea">'List'!$A$101</definedName>
    <definedName name="Ken_Reed">'List'!$A$103</definedName>
    <definedName name="Ken_Wiseman">'List'!$A$102</definedName>
    <definedName name="Kevin_Brown">'List'!$A$104</definedName>
    <definedName name="Kevin_Hillner">'List'!$A$105</definedName>
    <definedName name="Kevin_Van_Wyk">'List'!$A$106</definedName>
    <definedName name="Larry_Koch">'List'!$A$107</definedName>
    <definedName name="Len_Westbo">'List'!$A$108</definedName>
    <definedName name="Leonard_Childers">'List'!$A$109</definedName>
    <definedName name="Les_Kearney">'List'!$A$110</definedName>
    <definedName name="Lyle_Wilhelmi">'List'!$A$111</definedName>
    <definedName name="Mark_Bornais">'List'!$A$112</definedName>
    <definedName name="Mark_Kikendall">'List'!$A$113</definedName>
    <definedName name="Mark_McDougle">'List'!$A$114</definedName>
    <definedName name="Marty_Barrett">'List'!$A$115</definedName>
    <definedName name="Marty_Cook">'List'!$A$116</definedName>
    <definedName name="Michael_Borner">'List'!$A$117</definedName>
    <definedName name="Michael_Kennedy">'List'!$A$118</definedName>
    <definedName name="Michael_Reilly">'List'!$A$119</definedName>
    <definedName name="Mike_Consoer">'List'!$A$120</definedName>
    <definedName name="Mike_Elliott">'List'!$A$121</definedName>
    <definedName name="Mike_Ferrer">'List'!$A$122</definedName>
    <definedName name="Mike_Fulkerson">'List'!$A$123</definedName>
    <definedName name="Mike_Gammon">'List'!$A$124</definedName>
    <definedName name="Mike_Jacobs">'List'!$A$125</definedName>
    <definedName name="Mike_Strickland">'List'!$A$126</definedName>
    <definedName name="Mike_Wier">'List'!$A$127</definedName>
    <definedName name="Mitch_Williams">'List'!$A$128</definedName>
    <definedName name="Neville_Bohm">'List'!$A$129</definedName>
    <definedName name="Nick_Funk">'List'!$A$130</definedName>
    <definedName name="Palle_Westergaard">'List'!$A$131</definedName>
    <definedName name="Paul___Nancy_Jensen">'List'!$A$132</definedName>
    <definedName name="Paul_Tomblin">'List'!$A$133</definedName>
    <definedName name="Per_Callerstal">'List'!$A$135</definedName>
    <definedName name="Peter_Coleman">'List'!$A$136</definedName>
    <definedName name="Phil_Farmer">'List'!$A$137</definedName>
    <definedName name="Phil_Newlon">'List'!$A$138</definedName>
    <definedName name="Ralph_Fox">'List'!$A$139</definedName>
    <definedName name="Randy_Dotterer">'List'!$A$140</definedName>
    <definedName name="Reece_R._Pollack">'List'!$A$141</definedName>
    <definedName name="Rich_Badaracco">'List'!$A$142</definedName>
    <definedName name="Richard_Bender">'List'!$A$143</definedName>
    <definedName name="Richard_Dillon">'List'!$A$144</definedName>
    <definedName name="Richard_Rosenthal">'List'!$A$145</definedName>
    <definedName name="Richard_Turkel">'List'!$A$146</definedName>
    <definedName name="Rick_Beebe">'List'!$A$147</definedName>
    <definedName name="Rick_Eschman">'List'!$A$148</definedName>
    <definedName name="Rick_Miller">'List'!$A$149</definedName>
    <definedName name="Rick_Potts">'List'!$A$150</definedName>
    <definedName name="RJ_Wyszkowski">'List'!$A$151</definedName>
    <definedName name="Rob_Guglielmetti">'List'!$A$152</definedName>
    <definedName name="Robert_Call">'List'!$A$153</definedName>
    <definedName name="Robert_Choate">'List'!$A$154</definedName>
    <definedName name="Robert_Harris">'List'!$A$155</definedName>
    <definedName name="Roger_Elowitz">'List'!$A$156</definedName>
    <definedName name="Ron_Bell">'List'!$A$157</definedName>
    <definedName name="Ron_Burden">'List'!$A$158</definedName>
    <definedName name="Ron_Ferris">'List'!#REF!</definedName>
    <definedName name="Ron_Keating">'List'!$A$159</definedName>
    <definedName name="Ron_Laughlin">'List'!$A$160</definedName>
    <definedName name="Rori_Stumpf">'List'!$A$161</definedName>
    <definedName name="Ross_Ramsey">'List'!$A$162</definedName>
    <definedName name="Scott_Fink">'List'!$A$163</definedName>
    <definedName name="Scott_Munger">'List'!$A$164</definedName>
    <definedName name="Scott_Welliver">'List'!$A$165</definedName>
    <definedName name="Shad_Stevens">'List'!$A$166</definedName>
    <definedName name="St_Stephen_Ames">'List'!$A$167</definedName>
    <definedName name="Stan_Otts">'List'!$A$168</definedName>
    <definedName name="Stan_Zamkow">'List'!$A$169</definedName>
    <definedName name="Steve_Aughinbaugh">'List'!$A$170</definedName>
    <definedName name="Steve_Buerkle">'List'!$A$171</definedName>
    <definedName name="Steve_Foley">'List'!$A$172</definedName>
    <definedName name="Steve_Kuekes">'List'!$A$173</definedName>
    <definedName name="Steve_Muzic">'List'!$A$174</definedName>
    <definedName name="Steve_West_Fisher">'List'!$A$175</definedName>
    <definedName name="Steve_Wooten">'List'!$A$176</definedName>
    <definedName name="Steven_McConnell">'List'!$A$177</definedName>
    <definedName name="Steven_Newton">'List'!$A$178</definedName>
    <definedName name="Stu_Dwork">'List'!$A$179</definedName>
    <definedName name="Susan_Veach">'List'!$A$180</definedName>
    <definedName name="Ted_Eckstrom">'List'!$A$181</definedName>
    <definedName name="Tim_Long">'List'!$A$182</definedName>
    <definedName name="Tim_Smolen">'List'!$A$183</definedName>
    <definedName name="Tim_Solms">'List'!$A$184</definedName>
    <definedName name="Todd_Echelbarger">'List'!$A$185</definedName>
    <definedName name="Tom_McQuinn">'List'!$A$186</definedName>
    <definedName name="Tracey_and_Meg_Carter">'List'!$A$187</definedName>
    <definedName name="Victor_Wilkerson">'List'!$A$188</definedName>
    <definedName name="Walker_Mangum">'List'!$A$189</definedName>
    <definedName name="Walt_Beaulieu">'List'!$A$190</definedName>
    <definedName name="Wayne_Chernicky">'List'!$A$191</definedName>
    <definedName name="Wes_Grady">'List'!$A$192</definedName>
    <definedName name="William_Mitchell">'List'!$A$193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<sst xmlns="http://schemas.openxmlformats.org/spreadsheetml/2006/main" count="1692" uniqueCount="893">
  <si>
    <t>SGS</t>
  </si>
  <si>
    <t>SJC</t>
  </si>
  <si>
    <t>STJ</t>
  </si>
  <si>
    <t>SWO</t>
  </si>
  <si>
    <t>T31</t>
  </si>
  <si>
    <t>TKI</t>
  </si>
  <si>
    <t>TPF</t>
  </si>
  <si>
    <t>TRK</t>
  </si>
  <si>
    <t>TTA</t>
  </si>
  <si>
    <t>TYS</t>
  </si>
  <si>
    <t>W18</t>
  </si>
  <si>
    <t>WHP</t>
  </si>
  <si>
    <t>CYYC</t>
  </si>
  <si>
    <t>8PN0</t>
  </si>
  <si>
    <t>CYOO</t>
  </si>
  <si>
    <t>CNW3</t>
  </si>
  <si>
    <t>Cherokee 6-260 Pella  IA N4769S</t>
  </si>
  <si>
    <t>0LA4</t>
  </si>
  <si>
    <t>FAPY</t>
  </si>
  <si>
    <t>EKYT</t>
  </si>
  <si>
    <t>ESCN</t>
  </si>
  <si>
    <t xml:space="preserve">PA28-180 C N9005J McKinney, TX (T31) </t>
  </si>
  <si>
    <t>MIC</t>
  </si>
  <si>
    <t>MKE</t>
  </si>
  <si>
    <t>MRC</t>
  </si>
  <si>
    <t>N72</t>
  </si>
  <si>
    <t>N99</t>
  </si>
  <si>
    <t>O17</t>
  </si>
  <si>
    <t>OFP</t>
  </si>
  <si>
    <t>OGS</t>
  </si>
  <si>
    <t>OKC</t>
  </si>
  <si>
    <t>ORE</t>
  </si>
  <si>
    <t>ORG</t>
  </si>
  <si>
    <t>ORL</t>
  </si>
  <si>
    <t>OSU</t>
  </si>
  <si>
    <t>OWD</t>
  </si>
  <si>
    <t>PDK</t>
  </si>
  <si>
    <t>PMP</t>
  </si>
  <si>
    <t>PNE</t>
  </si>
  <si>
    <t>PTW</t>
  </si>
  <si>
    <t>RDU</t>
  </si>
  <si>
    <t>ROA</t>
  </si>
  <si>
    <t>ROC</t>
  </si>
  <si>
    <t>RUQ</t>
  </si>
  <si>
    <t>S36</t>
  </si>
  <si>
    <t>S69</t>
  </si>
  <si>
    <t>SAT</t>
  </si>
  <si>
    <t>SBA</t>
  </si>
  <si>
    <t>SBP</t>
  </si>
  <si>
    <t>GAI</t>
  </si>
  <si>
    <t>GBD</t>
  </si>
  <si>
    <t>GKY</t>
  </si>
  <si>
    <t>GMU</t>
  </si>
  <si>
    <t>GNV</t>
  </si>
  <si>
    <t>GPM</t>
  </si>
  <si>
    <t>GTU</t>
  </si>
  <si>
    <t>GWO</t>
  </si>
  <si>
    <t>HEF</t>
  </si>
  <si>
    <t>HFD</t>
  </si>
  <si>
    <t>HMT</t>
  </si>
  <si>
    <t>HPN</t>
  </si>
  <si>
    <t>HSD</t>
  </si>
  <si>
    <t>HWO</t>
  </si>
  <si>
    <t>I64</t>
  </si>
  <si>
    <t>I67</t>
  </si>
  <si>
    <t>IDL</t>
  </si>
  <si>
    <t>ISZ</t>
  </si>
  <si>
    <t>IWS</t>
  </si>
  <si>
    <t>JGG</t>
  </si>
  <si>
    <t>LAM</t>
  </si>
  <si>
    <t>LCI</t>
  </si>
  <si>
    <t>LHZ</t>
  </si>
  <si>
    <t>LVN</t>
  </si>
  <si>
    <t>LWM</t>
  </si>
  <si>
    <t>AUS</t>
  </si>
  <si>
    <t>AWO</t>
  </si>
  <si>
    <t>BCT</t>
  </si>
  <si>
    <t>BVY</t>
  </si>
  <si>
    <t>CHD</t>
  </si>
  <si>
    <t>CHK</t>
  </si>
  <si>
    <t>CHO</t>
  </si>
  <si>
    <t>CKV</t>
  </si>
  <si>
    <t>CMA</t>
  </si>
  <si>
    <t>CNM</t>
  </si>
  <si>
    <t>CPR</t>
  </si>
  <si>
    <t>CZL</t>
  </si>
  <si>
    <t>DPA</t>
  </si>
  <si>
    <t>DVK</t>
  </si>
  <si>
    <t>DVT</t>
  </si>
  <si>
    <t>DWH</t>
  </si>
  <si>
    <t>EKQ</t>
  </si>
  <si>
    <t>EZF</t>
  </si>
  <si>
    <t>F70</t>
  </si>
  <si>
    <t>FAT</t>
  </si>
  <si>
    <t>FOK</t>
  </si>
  <si>
    <t>FRG</t>
  </si>
  <si>
    <t>5W5</t>
  </si>
  <si>
    <t>60M</t>
  </si>
  <si>
    <t>70J</t>
  </si>
  <si>
    <t>ADS</t>
  </si>
  <si>
    <t>ARR</t>
  </si>
  <si>
    <t>ASH</t>
  </si>
  <si>
    <t>28A</t>
  </si>
  <si>
    <t>2S6</t>
  </si>
  <si>
    <t>3N6</t>
  </si>
  <si>
    <t>44C</t>
  </si>
  <si>
    <t>50J</t>
  </si>
  <si>
    <t>52F</t>
  </si>
  <si>
    <t>5B6</t>
  </si>
  <si>
    <t>St Stephen Ames</t>
  </si>
  <si>
    <t>Ken Wiseman</t>
  </si>
  <si>
    <t>Robert Harris</t>
  </si>
  <si>
    <t xml:space="preserve">81 Arrow IV, `67 Twin Comanche (based CKV), `81 Turbo Seminole </t>
  </si>
  <si>
    <t>C175B N8158T (hers) C177  N3282T (his) Cedar Bluff, Al</t>
  </si>
  <si>
    <t>Kevin Van Wyk</t>
  </si>
  <si>
    <t>J3 'Cub'  1939 Frazier Lake Airpark (1C9), CA</t>
  </si>
  <si>
    <t>PA24-250  TRK  Truckee, CA  N6061P</t>
  </si>
  <si>
    <t>PA24-260 C N666KH  IWS Houston</t>
  </si>
  <si>
    <t>Jay Deacon</t>
  </si>
  <si>
    <t>PA28-140 1964 EKQ, Monticello, KY</t>
  </si>
  <si>
    <t>Bill Meier</t>
  </si>
  <si>
    <t>Tim Long</t>
  </si>
  <si>
    <t>PA28-140 1974 Camarillo (CMA), CA</t>
  </si>
  <si>
    <t>PA28-140 1974 Cruiser ZS-PGC FAPY Parys South Africa</t>
  </si>
  <si>
    <t>Bill Carius</t>
  </si>
  <si>
    <t>Victor Wilkerson</t>
  </si>
  <si>
    <t>PA28-140 68 Raleigh/Durham, NC W65</t>
  </si>
  <si>
    <t>PA28-140 C-FYKJ based at Stanley Nova Scotia Canada</t>
  </si>
  <si>
    <t>PA28-140 D 1971 N2146T  @ 0LA4  Reserve, Louisiana</t>
  </si>
  <si>
    <t>PA28-140 Marengo,Illinois N56521</t>
  </si>
  <si>
    <t>Jack Lewis</t>
  </si>
  <si>
    <t>PA28-140 N12757  Andrews-Murphy, NC 6A3</t>
  </si>
  <si>
    <t>Steve Wooten</t>
  </si>
  <si>
    <t>PA28-140 N4335J IDL  Indianola MS</t>
  </si>
  <si>
    <t>Lyle Wilhelmi</t>
  </si>
  <si>
    <t xml:space="preserve">PA28-140, 150hp, N8830N - Richland, WA   </t>
  </si>
  <si>
    <t>Scott Fink</t>
  </si>
  <si>
    <t>Rick Potts</t>
  </si>
  <si>
    <t>Robert Choate</t>
  </si>
  <si>
    <t>PA28-151 1977 , N5357F, Stillwater OK - SWO</t>
  </si>
  <si>
    <t>Alan Cairns</t>
  </si>
  <si>
    <t>PA28-160 1966  N28PA TPF</t>
  </si>
  <si>
    <t>John Linstrom</t>
  </si>
  <si>
    <t>PA28-160 Renter GMU</t>
  </si>
  <si>
    <t>Greg Goodknight</t>
  </si>
  <si>
    <t>Greg Stiel</t>
  </si>
  <si>
    <t>PA28-180  64 EZF Fredrickberg Va.</t>
  </si>
  <si>
    <t>PA28-180  N4286T  based at ORG Orange, Texas</t>
  </si>
  <si>
    <t>Gary Strong</t>
  </si>
  <si>
    <t>PA28-180 1963  based in Minneapolis</t>
  </si>
  <si>
    <t>PA28-180 1963  CNM, Carlsbad, NM</t>
  </si>
  <si>
    <t>David Hill</t>
  </si>
  <si>
    <t>PA28-180 1974 Challenger Based at 5W5, in Raleigh, NC 1/4 share</t>
  </si>
  <si>
    <t>Jerry Cain</t>
  </si>
  <si>
    <t>PA28-180 B Lincoln Flying Club (partnership) N7349W, S69 Lincoln MT</t>
  </si>
  <si>
    <t xml:space="preserve">PA28-180 C   </t>
  </si>
  <si>
    <t>Richard Dillon</t>
  </si>
  <si>
    <t>PA28-180 C  N600RD Greenwood Mississippi GWO</t>
  </si>
  <si>
    <t>Jim Pepping</t>
  </si>
  <si>
    <t>PA28-180 C 1965 N8846J Based at KCHD</t>
  </si>
  <si>
    <t>Shad Stevens</t>
  </si>
  <si>
    <t>PA28-180 C 1966  N9509J   Eau Claire, WI</t>
  </si>
  <si>
    <t>Bill Worger</t>
  </si>
  <si>
    <t>PA28-180 C 1966 Chandler, Arizona (near Phoenix)</t>
  </si>
  <si>
    <t>Eric Madsen</t>
  </si>
  <si>
    <t xml:space="preserve">PA28-180 C 1967 Josephburg Alberta </t>
  </si>
  <si>
    <t>Les Kearney</t>
  </si>
  <si>
    <t>Bob James</t>
  </si>
  <si>
    <t>Tracey and Meg Carter</t>
  </si>
  <si>
    <t>PA28-180 C Fallon NV</t>
  </si>
  <si>
    <t>PA28-180 D  Lawrenceville, GA (Atlanta)</t>
  </si>
  <si>
    <t>PA28-180 D 1968 N6624J  @ 0LA4  Reserve, Louisiana</t>
  </si>
  <si>
    <t>PA28-180 D N5269L LVN (Lakeville,MN)</t>
  </si>
  <si>
    <t>Steven McConnell</t>
  </si>
  <si>
    <t>Rick Miller</t>
  </si>
  <si>
    <t>PA28-180 E  Clermont County Airport, Cincinnati, Ohio</t>
  </si>
  <si>
    <t>Ralph Fox</t>
  </si>
  <si>
    <t xml:space="preserve">PA28-180 F Wilmington, NC </t>
  </si>
  <si>
    <t>Stu Dwork</t>
  </si>
  <si>
    <t>PA28-181 Dallas, TX N8354C a 1976</t>
  </si>
  <si>
    <t>Carroll Bewley</t>
  </si>
  <si>
    <t>PA28-181 N8366N Center Sandwich, NH based at LCI</t>
  </si>
  <si>
    <t>PA28-235 @52F (Roanoke Tx.)</t>
  </si>
  <si>
    <t>Scott Welliver</t>
  </si>
  <si>
    <t>PA-28-235 1964 N8730W  Arlington, WA</t>
  </si>
  <si>
    <t>PA28-235 1974 N235BB BASED AT LWM  LAWRENCE MA</t>
  </si>
  <si>
    <t>Wes Grady</t>
  </si>
  <si>
    <t>John R Jones</t>
  </si>
  <si>
    <t>PA28-235 F 1970 KWHP</t>
  </si>
  <si>
    <t>Todd Echelbarger</t>
  </si>
  <si>
    <t>PA-28-236 1979 Dakota - Paine Field - Everett, WA</t>
  </si>
  <si>
    <t>PA28-236 1979 Dakota N3043K Old Bridge, NJ (3N6)</t>
  </si>
  <si>
    <t xml:space="preserve">PA28-236 1980 Cottonwood, AZ </t>
  </si>
  <si>
    <t>PA28-236 Dakota OGS  Ogdensburg, NY</t>
  </si>
  <si>
    <t>PA28-236 N422DJ 1979 Piper Dakota</t>
  </si>
  <si>
    <t>John Small</t>
  </si>
  <si>
    <t>PA28R-200 Arrow II (former, now P35 Bonanza @ GKY, Arlington, TX)</t>
  </si>
  <si>
    <t>PA28R-200 N16460 OWD Mass</t>
  </si>
  <si>
    <t>Ted Eckstrom</t>
  </si>
  <si>
    <t>PA-28R-201 1977 based Crystal Airport (MIC)</t>
  </si>
  <si>
    <t>Peter Coleman</t>
  </si>
  <si>
    <t>Jeff Cutler</t>
  </si>
  <si>
    <t>PA-28R-201T  Turbo Arrow III 0J6 Headland Alabama</t>
  </si>
  <si>
    <t>PA28RT-201T N871DC I67 (Cincinnati West, OH) &amp; 4G7 (Fairmont, WV)</t>
  </si>
  <si>
    <t>PA30-160 1963 based in GBD (Great Bend, KS)</t>
  </si>
  <si>
    <t>Steve Buerkle</t>
  </si>
  <si>
    <t>PA32-260 1969  C-GDRY</t>
  </si>
  <si>
    <t>PA32-300  N44601 Houston, TX</t>
  </si>
  <si>
    <t>Frank Weissig</t>
  </si>
  <si>
    <t>PA32-300 GNV gainesville florida</t>
  </si>
  <si>
    <t>Steve Kuekes</t>
  </si>
  <si>
    <t>Glen Thompson</t>
  </si>
  <si>
    <t xml:space="preserve">PA32R-300 OKC N7551F   </t>
  </si>
  <si>
    <t>Mark McDougle</t>
  </si>
  <si>
    <t>PPSEL/AP/IA/PT 135 DOM 16G</t>
  </si>
  <si>
    <t>David B. Hill</t>
  </si>
  <si>
    <t>renter flying out of PDK, LZU, or 84A,</t>
  </si>
  <si>
    <t>Andy Novobilski</t>
  </si>
  <si>
    <t>Aircraft</t>
  </si>
  <si>
    <t>J3</t>
  </si>
  <si>
    <t>PA28 151</t>
  </si>
  <si>
    <t xml:space="preserve">PA28R </t>
  </si>
  <si>
    <t>PA32 260</t>
  </si>
  <si>
    <t>PA28 201T</t>
  </si>
  <si>
    <t>PA22 150</t>
  </si>
  <si>
    <t>PA24 250</t>
  </si>
  <si>
    <t>PA24 260</t>
  </si>
  <si>
    <t>PA28 140</t>
  </si>
  <si>
    <t>PA28 160</t>
  </si>
  <si>
    <t>PA28 161</t>
  </si>
  <si>
    <t>PA28 180</t>
  </si>
  <si>
    <t>PA28 180 B</t>
  </si>
  <si>
    <t>PA28 180 C</t>
  </si>
  <si>
    <t>PA28 180 D</t>
  </si>
  <si>
    <t>PA28 180 E</t>
  </si>
  <si>
    <t>PA28 180 F</t>
  </si>
  <si>
    <t>PA28 181</t>
  </si>
  <si>
    <t>PA28 235</t>
  </si>
  <si>
    <t>PA28 236</t>
  </si>
  <si>
    <t>PA28R 200</t>
  </si>
  <si>
    <t>PA28R 201</t>
  </si>
  <si>
    <t>PA28R 201T</t>
  </si>
  <si>
    <t>PA30 160</t>
  </si>
  <si>
    <t>PA32 300</t>
  </si>
  <si>
    <t>PA32R 301</t>
  </si>
  <si>
    <t>PA32R 300</t>
  </si>
  <si>
    <t>PA32RT 300</t>
  </si>
  <si>
    <t>AP</t>
  </si>
  <si>
    <t>Renter</t>
  </si>
  <si>
    <t>State</t>
  </si>
  <si>
    <t>GA</t>
  </si>
  <si>
    <t>TN</t>
  </si>
  <si>
    <t>AI</t>
  </si>
  <si>
    <t>IN</t>
  </si>
  <si>
    <t>IA</t>
  </si>
  <si>
    <t>CA</t>
  </si>
  <si>
    <t>TX</t>
  </si>
  <si>
    <t>OH</t>
  </si>
  <si>
    <t>KY</t>
  </si>
  <si>
    <t>IL</t>
  </si>
  <si>
    <t>Africa</t>
  </si>
  <si>
    <t>UK</t>
  </si>
  <si>
    <t>NC</t>
  </si>
  <si>
    <t>Canada</t>
  </si>
  <si>
    <t>LS</t>
  </si>
  <si>
    <t>MS</t>
  </si>
  <si>
    <t>WA</t>
  </si>
  <si>
    <t>AZ</t>
  </si>
  <si>
    <t>OK</t>
  </si>
  <si>
    <t>CT</t>
  </si>
  <si>
    <t>FL</t>
  </si>
  <si>
    <t>SC</t>
  </si>
  <si>
    <t>NV</t>
  </si>
  <si>
    <t>VA</t>
  </si>
  <si>
    <t>MN</t>
  </si>
  <si>
    <t>NM</t>
  </si>
  <si>
    <t>MT</t>
  </si>
  <si>
    <t>AL</t>
  </si>
  <si>
    <t>WI</t>
  </si>
  <si>
    <t>NH</t>
  </si>
  <si>
    <t>MA</t>
  </si>
  <si>
    <t>NJ</t>
  </si>
  <si>
    <t>NY</t>
  </si>
  <si>
    <t>WV</t>
  </si>
  <si>
    <t>KS</t>
  </si>
  <si>
    <t>PA</t>
  </si>
  <si>
    <t>OR</t>
  </si>
  <si>
    <t>(All)</t>
  </si>
  <si>
    <t>PA32-260 N1563X 1975 @ N99 (Brandywine Airport, West Chester, PA)</t>
  </si>
  <si>
    <t>William Mitchell</t>
  </si>
  <si>
    <t>N8143X PA28-181 1982 Philadelphia, PA based PNE</t>
  </si>
  <si>
    <t>RJ Wyszkowski</t>
  </si>
  <si>
    <t>Type</t>
  </si>
  <si>
    <t>PA28</t>
  </si>
  <si>
    <t>PA32R</t>
  </si>
  <si>
    <t>PA24</t>
  </si>
  <si>
    <t>Cessna</t>
  </si>
  <si>
    <t>PA32</t>
  </si>
  <si>
    <t>PA28R</t>
  </si>
  <si>
    <t>PA22</t>
  </si>
  <si>
    <t>PA30</t>
  </si>
  <si>
    <t>A&amp;P</t>
  </si>
  <si>
    <t>PA32/300  N72SD Pompano Beach, FL (PMP) or North Captiva Island, FL (4X2)</t>
  </si>
  <si>
    <t>MD</t>
  </si>
  <si>
    <t>403-281-1490</t>
  </si>
  <si>
    <t>Home</t>
  </si>
  <si>
    <t>914-227-6700</t>
  </si>
  <si>
    <t>518-398-1871</t>
  </si>
  <si>
    <t>732-536-4786</t>
  </si>
  <si>
    <t>334-948-8373</t>
  </si>
  <si>
    <t>Jack Cunniff</t>
  </si>
  <si>
    <t>Chuck Mealey</t>
  </si>
  <si>
    <t>P28A/A Archer II N2185B I64 Cleveland OH</t>
  </si>
  <si>
    <t>PA18 181</t>
  </si>
  <si>
    <t>Brett Carter</t>
  </si>
  <si>
    <t>Fleming Field, South St. Paul, Minnesota (SGS)</t>
  </si>
  <si>
    <t>Dave Hartwick</t>
  </si>
  <si>
    <t>PA28-140C  1970  N5632U  8PN0 "Lost Acres"  Chambersburg, PA</t>
  </si>
  <si>
    <t>PA28-180D - N6538J - Based in Laurel, MD (W18)</t>
  </si>
  <si>
    <t>Brett Parks</t>
  </si>
  <si>
    <t>PA-28-180D - N6328J - Los Alamos, NM (LAM)</t>
  </si>
  <si>
    <t>Dane Spearing</t>
  </si>
  <si>
    <t>Paul Tomblin</t>
  </si>
  <si>
    <t>PA-28-140 - C-FQOZ Bancroft, ON (CNW3)</t>
  </si>
  <si>
    <t>Ed Rozentals</t>
  </si>
  <si>
    <t>Palle Westergaard</t>
  </si>
  <si>
    <t>Denmark</t>
  </si>
  <si>
    <t>1977 PA28R-201  N-941NZ  Based 1B9 (Mansfield, MA)</t>
  </si>
  <si>
    <t>781-784-2070</t>
  </si>
  <si>
    <t>Reece R. Pollack</t>
  </si>
  <si>
    <t>CP-ASMEL-IA -- N1707H Piper Arrow III (based KGAI)</t>
  </si>
  <si>
    <t xml:space="preserve">403-264-6670 </t>
  </si>
  <si>
    <t>FAX</t>
  </si>
  <si>
    <t>403-264-8186</t>
  </si>
  <si>
    <t>1972 PA28-180G N4379T LHZ Louisburg (Franklin County), NC</t>
  </si>
  <si>
    <t>PA28 180 G</t>
  </si>
  <si>
    <t>N9481J 1966 Cherokee 180C Vermillion SD</t>
  </si>
  <si>
    <t>SD</t>
  </si>
  <si>
    <t>65 Mooney M20E, KDVT, Phoenix AZ</t>
  </si>
  <si>
    <t>M20E</t>
  </si>
  <si>
    <t>Mooney</t>
  </si>
  <si>
    <t>Scott Munger</t>
  </si>
  <si>
    <t>PA-28-235 N9230W - Home Base, Hastings, NE (HSI)</t>
  </si>
  <si>
    <t>NE</t>
  </si>
  <si>
    <t>Steve Aughinbaugh</t>
  </si>
  <si>
    <t>Tom McQuinn</t>
  </si>
  <si>
    <t>PA28-181 - N2863V- Cincinnati, Ohio (ISZ)</t>
  </si>
  <si>
    <t>PA28R-200 N2079T OWD Norwood MA</t>
  </si>
  <si>
    <t>PA-28R-200 CYND</t>
  </si>
  <si>
    <t>1974 PA-28-180 - N41437 - San Luis Obispo, CA (SBP)</t>
  </si>
  <si>
    <t>Eric Collins</t>
  </si>
  <si>
    <t>718-261-0200</t>
  </si>
  <si>
    <t>212-683-0256</t>
  </si>
  <si>
    <t>PA32RT300 N36445 KHEF (Manassas VA)</t>
  </si>
  <si>
    <t>PA28-140/160(RAM E3D STC) 1974 Cruiser, Hemet,Ca. (HMT)</t>
  </si>
  <si>
    <t>PA-28-180 1973 Piper Challenger N16402 Westminster, MD</t>
  </si>
  <si>
    <t>PA28-151 C-GIEV Victoria BC based CYYJ and AR2</t>
  </si>
  <si>
    <t>PA32/301R  Piper Saratoga SP (44C) Beloit, WI</t>
  </si>
  <si>
    <t>Emily Ives</t>
  </si>
  <si>
    <t>PA-28-180 N3450R  Home base:  Pauma Valley, CA</t>
  </si>
  <si>
    <t>PA-024-260B  N9162P  Kent. WA (S36)</t>
  </si>
  <si>
    <t>PA28-161 '79  N2115R Nevada County Airport (O17) Grass Valley, CA</t>
  </si>
  <si>
    <t>Mike Wier</t>
  </si>
  <si>
    <t>PA28-181 N9093Z FL (BCT)</t>
  </si>
  <si>
    <t>530-546-0260</t>
  </si>
  <si>
    <t>775-833-0260</t>
  </si>
  <si>
    <t>775-833-0270</t>
  </si>
  <si>
    <t>Mike Jacobs</t>
  </si>
  <si>
    <t xml:space="preserve">800-462-7032 </t>
  </si>
  <si>
    <t>918-825-5137</t>
  </si>
  <si>
    <t>M20J</t>
  </si>
  <si>
    <t>1979 PA-28-161 DPA   Dupage, West Chicago, IL</t>
  </si>
  <si>
    <t>+27 (12) 341-1470</t>
  </si>
  <si>
    <t>+27 (12) 44-1866</t>
  </si>
  <si>
    <t>+27 (16) 987-2313</t>
  </si>
  <si>
    <t>Country code for South Africa is 09</t>
  </si>
  <si>
    <t>Richard Bender</t>
  </si>
  <si>
    <t>757-253-2444</t>
  </si>
  <si>
    <t>757-253-1199</t>
  </si>
  <si>
    <t>Leonard Childers</t>
  </si>
  <si>
    <t>N29L 1966 PA28-140 1966 DVK Danville, KY</t>
  </si>
  <si>
    <t>606236-8223</t>
  </si>
  <si>
    <t>888-326-1221</t>
  </si>
  <si>
    <t>606-239-0062</t>
  </si>
  <si>
    <t>Francisco Murillo</t>
  </si>
  <si>
    <t>Currently in search of ... (formerly PA28-235B)</t>
  </si>
  <si>
    <t>Rick Beebe</t>
  </si>
  <si>
    <t>David Krakowsky</t>
  </si>
  <si>
    <t>1975 Cessna 182 N5760J - N72 Warwick NY</t>
  </si>
  <si>
    <t>C-182</t>
  </si>
  <si>
    <t>PA28-161 - N81981 - San Antonio, TX (SAT)</t>
  </si>
  <si>
    <t>Bill Rodriguez</t>
  </si>
  <si>
    <t>PA 28-161 - N83208 - McKinney, TX (TKI)</t>
  </si>
  <si>
    <t>Jeff Dickens</t>
  </si>
  <si>
    <t>1975 Warrior PA28-151 1974 N32334 CHD Phoenix, Arizona</t>
  </si>
  <si>
    <t>PA34-200T N7020F Columbia, TN  (MRC)</t>
  </si>
  <si>
    <t>PA34 200</t>
  </si>
  <si>
    <t>PA34</t>
  </si>
  <si>
    <t>Michael Kennedy</t>
  </si>
  <si>
    <t>PA28-235B - Fresno  CA  -  Home Base is FAT, Fresno Ca</t>
  </si>
  <si>
    <t>1979 Piper Archer II (PA28-181) - N2185X - San Jose, CA (SJC)</t>
  </si>
  <si>
    <t>Kevin Brown</t>
  </si>
  <si>
    <t>PA28-201T Turbo Dakota N2915T Edmond, OK (KHSD)</t>
  </si>
  <si>
    <t>Clay McCardell</t>
  </si>
  <si>
    <t>1967 PA-28-235 N9245W KCPR (Casper, Wyoming)</t>
  </si>
  <si>
    <t>WY</t>
  </si>
  <si>
    <t>Michael Reilly</t>
  </si>
  <si>
    <t>PA46-310P - N840D - San Jose, CA (SJC)</t>
  </si>
  <si>
    <t>PA46 310P</t>
  </si>
  <si>
    <t>PA46</t>
  </si>
  <si>
    <t>PA28R-201T (turbo Arrow III), N44889,Austin, TX (based-GTU)</t>
  </si>
  <si>
    <t>Cliff Taylor</t>
  </si>
  <si>
    <t>PA-24-260 N8573P Milwaukee, WI (KMKE)</t>
  </si>
  <si>
    <t>PA28-181 Archer III OY-PAW EKYT Aalborg, Denmark</t>
  </si>
  <si>
    <t>Rob Guglielmetti</t>
  </si>
  <si>
    <t>Piper Cherokee 140  N33158  Monticello, AR</t>
  </si>
  <si>
    <t>AR</t>
  </si>
  <si>
    <t>870-367-3318</t>
  </si>
  <si>
    <t>870-367-6251  ex3306</t>
  </si>
  <si>
    <t>1975 PA28-140 N32040 based (70J) Cairo, Georgia</t>
  </si>
  <si>
    <t>Stan Otts</t>
  </si>
  <si>
    <t>Chuck Curtis</t>
  </si>
  <si>
    <t>C-177</t>
  </si>
  <si>
    <t>256-779-8362</t>
  </si>
  <si>
    <t>423-886-2108</t>
  </si>
  <si>
    <t>1968 PA28 180D Humble, TX</t>
  </si>
  <si>
    <t>Dick &amp; Charlotte Mundee</t>
  </si>
  <si>
    <t>281-852-7148</t>
  </si>
  <si>
    <t>N442TM 1978 PA-32RT-300T St. Charles, IL. Aurora Airport (KARR)</t>
  </si>
  <si>
    <t>PA32 300T</t>
  </si>
  <si>
    <t>Ken Lea</t>
  </si>
  <si>
    <t>630-365-9561</t>
  </si>
  <si>
    <t>815-568-0148</t>
  </si>
  <si>
    <t>408-730-1773</t>
  </si>
  <si>
    <t>408-522-3479</t>
  </si>
  <si>
    <t>540-981-9011</t>
  </si>
  <si>
    <t>540-981-3969</t>
  </si>
  <si>
    <t>Steven Newton</t>
  </si>
  <si>
    <t>301-775-7682</t>
  </si>
  <si>
    <t>1966 Piper PA28-180 C, N9189J, based at Pottstown/Limerick (PTW) PA</t>
  </si>
  <si>
    <t>610-754-6993</t>
  </si>
  <si>
    <t>N7155A, '59 C172 Straight tail, Chickasha, OK CHK</t>
  </si>
  <si>
    <t>Mitch Williams</t>
  </si>
  <si>
    <t>C-172</t>
  </si>
  <si>
    <t>405-247-4340</t>
  </si>
  <si>
    <t>804-730-6809</t>
  </si>
  <si>
    <t>973-786-5019</t>
  </si>
  <si>
    <t>J3C-65</t>
  </si>
  <si>
    <t>Don Jones</t>
  </si>
  <si>
    <t>N9092J Cherokee 180C based at 28A-Goose Creek near Charlotte, NC</t>
  </si>
  <si>
    <t>704-882-8252</t>
  </si>
  <si>
    <t>1972 PA-28-180 N4330T F70 Murrieta, CA</t>
  </si>
  <si>
    <t xml:space="preserve">1969 PA-28-140B w/160HP STC - N7318F - Williamsburg, VA(JGG) </t>
  </si>
  <si>
    <t>PA38-112 - N2408B - Orange, MA (ORE)</t>
  </si>
  <si>
    <t>Jim Burrill</t>
  </si>
  <si>
    <t>PA38 112</t>
  </si>
  <si>
    <t>PA38</t>
  </si>
  <si>
    <t>Rich Badaracco</t>
  </si>
  <si>
    <t>704-938-9306</t>
  </si>
  <si>
    <t>704-933-0455</t>
  </si>
  <si>
    <t>704-932-0810</t>
  </si>
  <si>
    <t>PA-28-140 (1966) N6480R Spencer, MA (60M)</t>
  </si>
  <si>
    <t>Chris Iriarte</t>
  </si>
  <si>
    <t>Dan Ujvari</t>
  </si>
  <si>
    <t>972-437-6862</t>
  </si>
  <si>
    <t>Pager</t>
  </si>
  <si>
    <t>1979 Mooney 201 - N860BC, Pryor, OK</t>
  </si>
  <si>
    <t>407-886-2510</t>
  </si>
  <si>
    <t xml:space="preserve">PA-28 140 1967 N9653W  Arlington AWO WA </t>
  </si>
  <si>
    <t>PA28-140/Home base-Quebec (CZBM-Bromont)</t>
  </si>
  <si>
    <t>Mike Gammon</t>
  </si>
  <si>
    <t>PA32-300 - N4184R - Santa Barbara, CA (SBA)</t>
  </si>
  <si>
    <t>Alan K. Stebbens</t>
  </si>
  <si>
    <t>513-752-5117</t>
  </si>
  <si>
    <t>513-476-7356</t>
  </si>
  <si>
    <t>Garrett Dauphars</t>
  </si>
  <si>
    <t>1977 PA28-140/RAM160 - N181H - Phoenix, AZ (DVT)</t>
  </si>
  <si>
    <t>Per Callerstal</t>
  </si>
  <si>
    <t>Sweden</t>
  </si>
  <si>
    <t>PA32R-300, 78 Lance, N47976, Houston, Texas (DWH)</t>
  </si>
  <si>
    <t>Rick Eschman</t>
  </si>
  <si>
    <t>PA28R 300</t>
  </si>
  <si>
    <t>PA32-300  N56261 Farmingdale, NY. (FRG)</t>
  </si>
  <si>
    <t>Dan Kours</t>
  </si>
  <si>
    <t>PA28-180 - N2652T - Dublin, Ohio (OSU)</t>
  </si>
  <si>
    <t>Phil Newlon</t>
  </si>
  <si>
    <t>Ross Ramsey</t>
  </si>
  <si>
    <t>Bernie Velivis</t>
  </si>
  <si>
    <t>PA28R 180</t>
  </si>
  <si>
    <t>603-465-9556</t>
  </si>
  <si>
    <t>PA28R 180, N3736T, Nashua NH (ASH)</t>
  </si>
  <si>
    <t xml:space="preserve"> 603-860-7900</t>
  </si>
  <si>
    <t>#members</t>
  </si>
  <si>
    <t>76 PA 28-151, N9371K, DFW, TX. (GPM/9F9)</t>
  </si>
  <si>
    <t>Walt Beaulieu</t>
  </si>
  <si>
    <t>972-989-6770</t>
  </si>
  <si>
    <t>Jim Howard</t>
  </si>
  <si>
    <t xml:space="preserve">N31969 '78 PA28-181 KAUS </t>
  </si>
  <si>
    <t>1963 PA-28-180B N7145W Eureka, CA</t>
  </si>
  <si>
    <t>Brian Carr</t>
  </si>
  <si>
    <t>PA32R-300 77 N377SM Based ROA</t>
  </si>
  <si>
    <t>N9259R '95 Saratoga based at Sanford-Lee County Regional (TTA)</t>
  </si>
  <si>
    <t>PA28-140/160 N7488R  Sportsman Airpark (2S6)</t>
  </si>
  <si>
    <t>George West</t>
  </si>
  <si>
    <t xml:space="preserve">PA28-180 CNM, Carlsbad NM </t>
  </si>
  <si>
    <t>850-269-1100</t>
  </si>
  <si>
    <t>PA28-180 1973 based at Norwood, MA (OWD)</t>
  </si>
  <si>
    <t>Archer II, N8309S St. Joseph, MO  KSTJ</t>
  </si>
  <si>
    <t>Larry Koch</t>
  </si>
  <si>
    <t>MO</t>
  </si>
  <si>
    <t>1972 PA28R-200, N4498T, out of OWD, Norwood, MA</t>
  </si>
  <si>
    <t>PA-28-151 Warrior N32575, Greenport, Long Island, NY  based at FOK</t>
  </si>
  <si>
    <t>Jill Flink</t>
  </si>
  <si>
    <t>PA28-236 N8124J based RDU  Raleigh, NC</t>
  </si>
  <si>
    <t>Robert Call</t>
  </si>
  <si>
    <t>PA28-140  N40856  - 50J - Moncks Corner, SC</t>
  </si>
  <si>
    <t>PA28-236 5B6-Falmouth Airpark  Norwood, MA</t>
  </si>
  <si>
    <t>1964 PA28-140 W/60hp STC C-FRHR at Oshawa, Ontario (CYOO)</t>
  </si>
  <si>
    <t>Doug Raine</t>
  </si>
  <si>
    <t>in search of a PA-28-200 based in beautiful Charlottesville, VA  (CHO)</t>
  </si>
  <si>
    <t>Susan Veach</t>
  </si>
  <si>
    <t>AirportID</t>
  </si>
  <si>
    <t>CYYJ</t>
  </si>
  <si>
    <t>0J6</t>
  </si>
  <si>
    <t>13N</t>
  </si>
  <si>
    <t>1B9</t>
  </si>
  <si>
    <t>1C9</t>
  </si>
  <si>
    <t>FIT</t>
  </si>
  <si>
    <t>BHM</t>
  </si>
  <si>
    <t>6XS1</t>
  </si>
  <si>
    <t>LZU</t>
  </si>
  <si>
    <t>PA28-235 N8717W 1964 cherokee 235, Petaluma, CA</t>
  </si>
  <si>
    <t>O69</t>
  </si>
  <si>
    <t>HHG</t>
  </si>
  <si>
    <t>95L</t>
  </si>
  <si>
    <t>MSP</t>
  </si>
  <si>
    <t>FZI</t>
  </si>
  <si>
    <t>C22</t>
  </si>
  <si>
    <t>VMR</t>
  </si>
  <si>
    <t>C77</t>
  </si>
  <si>
    <t>PEA</t>
  </si>
  <si>
    <t>RLD</t>
  </si>
  <si>
    <t>H71</t>
  </si>
  <si>
    <t>LLQ</t>
  </si>
  <si>
    <t>ILM</t>
  </si>
  <si>
    <t>HVN</t>
  </si>
  <si>
    <t>I69</t>
  </si>
  <si>
    <t>P52</t>
  </si>
  <si>
    <t>EAU</t>
  </si>
  <si>
    <t>DMW</t>
  </si>
  <si>
    <t>PAE</t>
  </si>
  <si>
    <t>FLX</t>
  </si>
  <si>
    <t>DTS</t>
  </si>
  <si>
    <t>O33</t>
  </si>
  <si>
    <t>PA28-180 B   N642RJ T31 - Aero Country, TX</t>
  </si>
  <si>
    <t>1959 PA24-250 Comanche - N6095P based at FRG</t>
  </si>
  <si>
    <t>978-263-7116</t>
  </si>
  <si>
    <t xml:space="preserve">PA28-236 1981 Dakota N889JD Fitchburg, MA </t>
  </si>
  <si>
    <t>508-314-0144</t>
  </si>
  <si>
    <t>PA28-181  N36304  Las Vegas, NV (VGT)</t>
  </si>
  <si>
    <t>Cris Bianchini</t>
  </si>
  <si>
    <t>VGT</t>
  </si>
  <si>
    <t>Email</t>
  </si>
  <si>
    <t>Alan_Stebbens@yahoo.com</t>
  </si>
  <si>
    <t>andyn@novotech.com</t>
  </si>
  <si>
    <t>Velivis@ix.netcom.com</t>
  </si>
  <si>
    <t>N3559XBFisher@aol.com</t>
  </si>
  <si>
    <t>airval@onebox.com</t>
  </si>
  <si>
    <t>Bill_Worger-P16332@email.mot.com</t>
  </si>
  <si>
    <t>tigermoth@cadvision.com</t>
  </si>
  <si>
    <t>microgerm@aol.com</t>
  </si>
  <si>
    <t>cris172@swbell.net</t>
  </si>
  <si>
    <t>N9565R@erols.com</t>
  </si>
  <si>
    <t>PaulaJay1@aol.com</t>
  </si>
  <si>
    <t>clay@explorerventures.com</t>
  </si>
  <si>
    <t>cliffT@emarksolutions.com</t>
  </si>
  <si>
    <t>bsdan2000@yahoo.com</t>
  </si>
  <si>
    <t>topflight@earthlink.net</t>
  </si>
  <si>
    <t>dan@ujvari.net</t>
  </si>
  <si>
    <t>dothetime@hotmail.com</t>
  </si>
  <si>
    <t>pattratt1@aol.com</t>
  </si>
  <si>
    <t>djones@modbroadcast.com</t>
  </si>
  <si>
    <t>doug_raine@sympatico.ca</t>
  </si>
  <si>
    <t>ewr@appsig.com</t>
  </si>
  <si>
    <t>PTButler@aol.com</t>
  </si>
  <si>
    <t>gstour@gstour.com</t>
  </si>
  <si>
    <t>franmurillo@worldnet.att.net</t>
  </si>
  <si>
    <t>FGoggio@aol.com</t>
  </si>
  <si>
    <t>garrett.dauphars@honeywell.com</t>
  </si>
  <si>
    <t>piper29@excite.com</t>
  </si>
  <si>
    <t>hseaman@execpc.com</t>
  </si>
  <si>
    <t>jpdickens@fedex.com</t>
  </si>
  <si>
    <t>sgr@linctel.net</t>
  </si>
  <si>
    <t>glomro@aol.com</t>
  </si>
  <si>
    <t>Jimbeeso@aol.com</t>
  </si>
  <si>
    <t>burrill@cs.umass.edu</t>
  </si>
  <si>
    <t>jnhtx@jump.net</t>
  </si>
  <si>
    <t>jbienkowski@mindspring.com</t>
  </si>
  <si>
    <t>jmyers@powernet.org</t>
  </si>
  <si>
    <t>jtsmall@onramp.net</t>
  </si>
  <si>
    <t>kelly@deltatoxicology.com</t>
  </si>
  <si>
    <t>kwiseman@integrity.com</t>
  </si>
  <si>
    <t>kevin@sysexperts.com</t>
  </si>
  <si>
    <t>Kevin147@aol.com</t>
  </si>
  <si>
    <t>lenw@oz.net</t>
  </si>
  <si>
    <t>piper@searnet.com</t>
  </si>
  <si>
    <t>N535@aol.com</t>
  </si>
  <si>
    <t>mjb@aircraftmail.com</t>
  </si>
  <si>
    <t>michael-reilly@worldnet.att.net</t>
  </si>
  <si>
    <t>mfulker@caverns.com</t>
  </si>
  <si>
    <t>jmgammon@sympatico.ca</t>
  </si>
  <si>
    <t>mjacobs@1st-of-pryor.com</t>
  </si>
  <si>
    <t>STRICFLYER@aol.com</t>
  </si>
  <si>
    <t>mikewier@gate.net</t>
  </si>
  <si>
    <t>mitchw@tanet.net</t>
  </si>
  <si>
    <t>nevbohm@bigtree.co.za</t>
  </si>
  <si>
    <t>pallew@post1.tele.dk</t>
  </si>
  <si>
    <t>per.callerstal@mips.se</t>
  </si>
  <si>
    <t>pilot@ccc-cable.net</t>
  </si>
  <si>
    <t>pnewlon@toosan.com</t>
  </si>
  <si>
    <t>PhantomOfO@aol.com</t>
  </si>
  <si>
    <t>RDotte6726@aol.com</t>
  </si>
  <si>
    <t>rab@trevex.com</t>
  </si>
  <si>
    <t>dcoyote@ix.netcom.com</t>
  </si>
  <si>
    <t>arturkel@exp.net</t>
  </si>
  <si>
    <t>rick@beebe.org</t>
  </si>
  <si>
    <t>reschman@swbell.net</t>
  </si>
  <si>
    <t>rcall@primeravista.com</t>
  </si>
  <si>
    <t>rbell@hpavet.com</t>
  </si>
  <si>
    <t>ronlaughlin@hotmail.com</t>
  </si>
  <si>
    <t>stephen@stephenames.com</t>
  </si>
  <si>
    <t>stano@mh-m.org</t>
  </si>
  <si>
    <t>N6480R@att.net</t>
  </si>
  <si>
    <t>skuekes@mail.com</t>
  </si>
  <si>
    <t>muzic@ez2.net</t>
  </si>
  <si>
    <t>snewton@bellatlantic.net</t>
  </si>
  <si>
    <t>SVeach3@aol.com</t>
  </si>
  <si>
    <t>treckstrom@earthlink.net</t>
  </si>
  <si>
    <t>N2873T@aol.com</t>
  </si>
  <si>
    <t>walker@nwmangum.com</t>
  </si>
  <si>
    <t>piperwalt@acs-group.net</t>
  </si>
  <si>
    <t>Wkcret@aol.com</t>
  </si>
  <si>
    <t>william@humboldt1.com</t>
  </si>
  <si>
    <t>wbogardu@optonline.net</t>
  </si>
  <si>
    <t>meier_b@inil.com</t>
  </si>
  <si>
    <t>acairns@inetex.com</t>
  </si>
  <si>
    <t>Name</t>
  </si>
  <si>
    <t>BCMCF@BHAM.RR.COM</t>
  </si>
  <si>
    <t>ceo2ceo@usa.net</t>
  </si>
  <si>
    <t>dsorensn@stsi.net</t>
  </si>
  <si>
    <t>gstrong@uswest.net</t>
  </si>
  <si>
    <t>good@nccn.net</t>
  </si>
  <si>
    <t>grady@mailzone.com</t>
  </si>
  <si>
    <t>Tom_Piper_Mail@mcquinn.com</t>
  </si>
  <si>
    <t>tlong@vcnet.com</t>
  </si>
  <si>
    <t>cndream@earthlink.net</t>
  </si>
  <si>
    <t>steve@coastaldatasystems.com</t>
  </si>
  <si>
    <t>sbuerkle@adelphia.net</t>
  </si>
  <si>
    <t>szam@gis.net</t>
  </si>
  <si>
    <t>rori@speakeasy.net</t>
  </si>
  <si>
    <t>phxlaw@email.com</t>
  </si>
  <si>
    <t>rick.miller@sdrc.com</t>
  </si>
  <si>
    <t>rldillon@tecinfo.com</t>
  </si>
  <si>
    <t>reece@his.com</t>
  </si>
  <si>
    <t>ptomblin@xcski.com</t>
  </si>
  <si>
    <t>mak67@lightspeed.net</t>
  </si>
  <si>
    <t>mardi@acceleration.net</t>
  </si>
  <si>
    <t>markm@bright.net</t>
  </si>
  <si>
    <t>mkikendall@Highland.Net</t>
  </si>
  <si>
    <t>kearney@shaw.ca</t>
  </si>
  <si>
    <t>larrykoch@hotmail.com</t>
  </si>
  <si>
    <t>alpha@kdsi.net</t>
  </si>
  <si>
    <t>kkorn@usd.edu</t>
  </si>
  <si>
    <t>KellyMcMullen@mail.maricopa.gov</t>
  </si>
  <si>
    <t>jstricke@odsys.net</t>
  </si>
  <si>
    <t>jillflink@mindspring.com</t>
  </si>
  <si>
    <t>jcutler@ala.net</t>
  </si>
  <si>
    <t>axis@ivic.net</t>
  </si>
  <si>
    <t>trisoft@texas.net</t>
  </si>
  <si>
    <t>jmac@world.std.com</t>
  </si>
  <si>
    <t>Airport</t>
  </si>
  <si>
    <t>Comment</t>
  </si>
  <si>
    <t>AB</t>
  </si>
  <si>
    <t>PA28-180 C CYYC, Calgary, Alberta (AB)</t>
  </si>
  <si>
    <t>carius@sympatico.ca</t>
  </si>
  <si>
    <t xml:space="preserve">1967 PA28-140 CF-XCF at Guelph, ON, Canada (NC4) </t>
  </si>
  <si>
    <t>ON</t>
  </si>
  <si>
    <t>519-856-4850</t>
  </si>
  <si>
    <t>tsmolen@attbi.com</t>
  </si>
  <si>
    <t>glen.thompson@cox.net</t>
  </si>
  <si>
    <t>PA28-140 1966 SE-EYG ESCN Tullinge near Stockholm, Sweden</t>
  </si>
  <si>
    <t>PA28-161 and more at Rochester Flying Club, Rochester NY (ROC)</t>
  </si>
  <si>
    <t>1955 PA22-150 TriPacer N2930P and a 1967 M20F N2928L, Fostoria, OH</t>
  </si>
  <si>
    <t xml:space="preserve">71 PA28-140D N8605N &amp; 45 J3C-65 N46489 at 13N, Trinca Airport, NJ </t>
  </si>
  <si>
    <t>1980 Piper Warrior II  N101KW, Calhoun, GA  KCZL and corporate jets</t>
  </si>
  <si>
    <t>1972 PA28-180G N2382T Based at RUQ Salisbury, NC</t>
  </si>
  <si>
    <t xml:space="preserve">N62530  C-172 Mechanicsville, VA based OFP, Hanover County </t>
  </si>
  <si>
    <t>Knoxville, TN (TYS) PA28-161's, PA28-180,  PA28R-201T &amp; PA34-200</t>
  </si>
  <si>
    <t>Octopus Flying Club Gaithersburg, MD (GAI) 78 Warrior II and more</t>
  </si>
  <si>
    <t>1973 PA 28-180  N55260 - HWO North Perry Airport, Hollywood, FL</t>
  </si>
  <si>
    <t>1979 PA28-181 N2221B KJGG Newport News, VA</t>
  </si>
  <si>
    <t>C-182L Cessna Skylane N42652 was PA28-181 N8199D Huntington, IN</t>
  </si>
  <si>
    <t>@Last Updated</t>
  </si>
  <si>
    <t>frank@weissig.com</t>
  </si>
  <si>
    <t>volav@comcast.net</t>
  </si>
  <si>
    <t>renter, flying out of Chattanooga (CHA)</t>
  </si>
  <si>
    <t>CHA</t>
  </si>
  <si>
    <t>CNC3</t>
  </si>
  <si>
    <t>CZBM</t>
  </si>
  <si>
    <t>HSI</t>
  </si>
  <si>
    <t>RHP</t>
  </si>
  <si>
    <t>508-841-9896</t>
  </si>
  <si>
    <t>508-479-9615</t>
  </si>
  <si>
    <t>Jerry Owen</t>
  </si>
  <si>
    <t>Jim Beeson</t>
  </si>
  <si>
    <t>Joe &amp; Evie Bienkowski</t>
  </si>
  <si>
    <t>John and Joyce Myers</t>
  </si>
  <si>
    <t>Bruce McFadden</t>
  </si>
  <si>
    <t>Charles Farthing</t>
  </si>
  <si>
    <t>Don Sorenson</t>
  </si>
  <si>
    <t>Donald Drummond</t>
  </si>
  <si>
    <t>Earle Rother</t>
  </si>
  <si>
    <t>Ed Butler</t>
  </si>
  <si>
    <t>Ed Hershberger</t>
  </si>
  <si>
    <t>Ettore Petaccia</t>
  </si>
  <si>
    <t>Frank Goggio</t>
  </si>
  <si>
    <t>Frank Scheer</t>
  </si>
  <si>
    <t>George Lottes</t>
  </si>
  <si>
    <t>GIL NASON</t>
  </si>
  <si>
    <t>Harry Seaman</t>
  </si>
  <si>
    <t>James Knox</t>
  </si>
  <si>
    <t>Jerry Kaplan</t>
  </si>
  <si>
    <t>Jim Ward</t>
  </si>
  <si>
    <t>John Stricker</t>
  </si>
  <si>
    <t>John Tremper</t>
  </si>
  <si>
    <t>Kathryn Kelly</t>
  </si>
  <si>
    <t>Kelly McMullen</t>
  </si>
  <si>
    <t>Ken Korn</t>
  </si>
  <si>
    <t>Kevin Hillner</t>
  </si>
  <si>
    <t>Len Westbo</t>
  </si>
  <si>
    <t>Mark Bornais</t>
  </si>
  <si>
    <t>Mark Kikendall</t>
  </si>
  <si>
    <t>Marty Barrett</t>
  </si>
  <si>
    <t>Marty Cook</t>
  </si>
  <si>
    <t>Michael Borner</t>
  </si>
  <si>
    <t>Mike Consoer</t>
  </si>
  <si>
    <t>Mike Elliott</t>
  </si>
  <si>
    <t>Mike Ferrer</t>
  </si>
  <si>
    <t>Mike Fulkerson</t>
  </si>
  <si>
    <t>Mike Strickland</t>
  </si>
  <si>
    <t>Neville Bohm</t>
  </si>
  <si>
    <t>Nick Funk</t>
  </si>
  <si>
    <t>Paul &amp; Nancy Jensen</t>
  </si>
  <si>
    <t>Phil Farmer</t>
  </si>
  <si>
    <t>Randy Dotterer</t>
  </si>
  <si>
    <t>Richard Rosenthal</t>
  </si>
  <si>
    <t>Richard Turkel</t>
  </si>
  <si>
    <t>Ron Bell</t>
  </si>
  <si>
    <t>Ron Burden</t>
  </si>
  <si>
    <t>Ron Keating</t>
  </si>
  <si>
    <t>Ron Laughlin</t>
  </si>
  <si>
    <t>Rori Stumpf</t>
  </si>
  <si>
    <t>Stan Zamkow</t>
  </si>
  <si>
    <t>Steve Foley</t>
  </si>
  <si>
    <t>Steve Muzic</t>
  </si>
  <si>
    <t>Steve West-Fisher</t>
  </si>
  <si>
    <t>Tim Smolen</t>
  </si>
  <si>
    <t>Walker Mangum</t>
  </si>
  <si>
    <t>Wayne Chernicky</t>
  </si>
  <si>
    <t>Bill Bogardus</t>
  </si>
  <si>
    <t>Bill Fisher</t>
  </si>
  <si>
    <t>Bob &amp; Cindy Hirsch</t>
  </si>
  <si>
    <t>Dan Hatch</t>
  </si>
  <si>
    <t>Dave Pyle</t>
  </si>
  <si>
    <t>Dave Jablon</t>
  </si>
  <si>
    <t>PA28-180 D Orlando, Florida</t>
  </si>
  <si>
    <t>PA28-151 (renting) N32829 - Mesa, AZ (FFZ)</t>
  </si>
  <si>
    <t>Doug Waer</t>
  </si>
  <si>
    <t>FFZ</t>
  </si>
  <si>
    <t>douglas.m.waer@boeing.com</t>
  </si>
  <si>
    <t>PA28R-180 - N7450J, Home Base: Erie Tri-County, CO (48V)</t>
  </si>
  <si>
    <t>Alex Waddell</t>
  </si>
  <si>
    <t>48V</t>
  </si>
  <si>
    <t>CO</t>
  </si>
  <si>
    <t>awaddell@codestrike.com</t>
  </si>
  <si>
    <t>PA28-160 -  N5202W - Lubbock, TX (F82)</t>
  </si>
  <si>
    <t>Dwayne Paschall</t>
  </si>
  <si>
    <t>paschall4@sbcglobal.net</t>
  </si>
  <si>
    <t>F82</t>
  </si>
  <si>
    <t>steve@aughinbaugh.org</t>
  </si>
  <si>
    <t>72 PA28-140E, 1941 Boeing A75N1, 20?? Van's RV6</t>
  </si>
  <si>
    <t>Scott.Fink@Microchip.com</t>
  </si>
  <si>
    <t>1968 PA32-260   N5594J  Birmingham, AL   (BHM)</t>
  </si>
  <si>
    <t>1968 PA28-180D - N4BQ - Phoenix, AZ(CHD)</t>
  </si>
  <si>
    <t>John Galban</t>
  </si>
  <si>
    <t>ken@activfinancial.com</t>
  </si>
  <si>
    <t>312-578-9800</t>
  </si>
  <si>
    <t>Work/Cell</t>
  </si>
  <si>
    <t>John Prickett</t>
  </si>
  <si>
    <t>john.prickett@amd.com</t>
  </si>
  <si>
    <t>PA28R-201T N1463H   Austin, TX    AUS</t>
  </si>
  <si>
    <t>PA32-300 N77VE San Marcos, TX (HYI)</t>
  </si>
  <si>
    <t>Tim Solms</t>
  </si>
  <si>
    <t>tim_solms@dell.com</t>
  </si>
  <si>
    <t>HYI</t>
  </si>
  <si>
    <t>Irving Elson</t>
  </si>
  <si>
    <t>ElsonIA@miramar.usmc.mil</t>
  </si>
  <si>
    <t>SEE</t>
  </si>
  <si>
    <t>PA28-140 N3982K - San Diego, CA (SEE)</t>
  </si>
  <si>
    <t>Cherokee 140 (upgraded to 180 HP &amp; CS prop) N4353J - AZ (AVQ)</t>
  </si>
  <si>
    <t xml:space="preserve">Ken Reed </t>
  </si>
  <si>
    <t>kr@dentalzzz.com</t>
  </si>
  <si>
    <t>AVQ</t>
  </si>
  <si>
    <t>PA28-151 Warrior, N153SM, New Haven, CT (HVN)</t>
  </si>
  <si>
    <t>229-416-7297</t>
  </si>
  <si>
    <t>PA30 Twin Comanche - Roosterville (0N0),  Liberty MO</t>
  </si>
  <si>
    <t>Jim Guglielmino (Gug)</t>
  </si>
  <si>
    <t>0N0</t>
  </si>
  <si>
    <t xml:space="preserve">PA30 </t>
  </si>
  <si>
    <t>jgug1@aol.comn</t>
  </si>
  <si>
    <t>220 Franklin Cessna 175 - Roosterville (0N0), Liberty MO</t>
  </si>
  <si>
    <t xml:space="preserve">Janice McIntyre </t>
  </si>
  <si>
    <t>C175</t>
  </si>
  <si>
    <t>CRE</t>
  </si>
  <si>
    <t>1971 Cherokee N1943T Grand Strand Airport, North Myrtle Beach, SC (CRE)</t>
  </si>
  <si>
    <t>pilot43t@sccoast.net</t>
  </si>
  <si>
    <t>PA28-180 C based at CYXD Alberta Canada (coal fired, steam powered?)</t>
  </si>
  <si>
    <t>CYXD</t>
  </si>
  <si>
    <t>780-989-2490</t>
  </si>
  <si>
    <t>780-920-5689</t>
  </si>
  <si>
    <t>772-365-2357</t>
  </si>
  <si>
    <t>732-995-4234</t>
  </si>
  <si>
    <t>Jeff Dingbaum</t>
  </si>
  <si>
    <t>n6602j@yahoo.com</t>
  </si>
  <si>
    <t>1968 PA28-180D N6602J 62IL, Marengo, IL</t>
  </si>
  <si>
    <t>62IL</t>
  </si>
  <si>
    <t>n9686w@hotmail.com</t>
  </si>
  <si>
    <t>N83CD, a Cirrus SR20, Destin,FL</t>
  </si>
  <si>
    <t>SR20</t>
  </si>
  <si>
    <t>Count of AirportID</t>
  </si>
  <si>
    <t>Total</t>
  </si>
  <si>
    <t>(blank)</t>
  </si>
  <si>
    <t>Grand Total</t>
  </si>
  <si>
    <t>Count of State</t>
  </si>
  <si>
    <t>Count of Aircraft</t>
  </si>
  <si>
    <t>Count of Type</t>
  </si>
  <si>
    <t>David Megginson</t>
  </si>
  <si>
    <t>david@megginson.com</t>
  </si>
  <si>
    <t>CYOW</t>
  </si>
  <si>
    <t>PA-28 161</t>
  </si>
  <si>
    <t>PA32-300 1970 N8984N, based UAO (Aurora, OR)</t>
  </si>
  <si>
    <t>UAO</t>
  </si>
  <si>
    <t>Charles C DeBaca</t>
  </si>
  <si>
    <t>1979 PA-28-161 - C-FBJO - Ottawa, ON (CYOW)</t>
  </si>
  <si>
    <t>CYND</t>
  </si>
  <si>
    <t>Roger L Elowitz</t>
  </si>
  <si>
    <t>k2jas@optonline.net</t>
  </si>
  <si>
    <t>PA32-300 - N15554 - ISP (Islip, NY)</t>
  </si>
  <si>
    <t>ISP</t>
  </si>
  <si>
    <t>508-495-1234</t>
  </si>
  <si>
    <t>617-699-6552</t>
  </si>
  <si>
    <t>1966 C150F N6993F Central Jersey Regional Airport (47N)</t>
  </si>
  <si>
    <t>47N</t>
  </si>
  <si>
    <t>C-150F</t>
  </si>
  <si>
    <t>rpg@rumblestrip.org</t>
  </si>
  <si>
    <t>crb@commspeed.net</t>
  </si>
  <si>
    <t>PA23-250 Aztec E - C-GXRP - Toronto, ON (CYTZ)</t>
  </si>
  <si>
    <t>Frank Ch. Eigler</t>
  </si>
  <si>
    <t>CYTZ</t>
  </si>
  <si>
    <t>PA23 250</t>
  </si>
  <si>
    <t>fche@elastic.org</t>
  </si>
  <si>
    <t>N9686W 1967 PA28-140 based at GYR, Goodyear AZ</t>
  </si>
  <si>
    <t>GYR</t>
  </si>
  <si>
    <t>granscott@aol.com</t>
  </si>
  <si>
    <t>Patrick Scott</t>
  </si>
  <si>
    <t>N57</t>
  </si>
  <si>
    <t>N9284W PA 28-235  N57 New Garden, PA - Kennett Square, PA area</t>
  </si>
  <si>
    <t>1964 PA-28-140  N6414W  Lake Norman, NC 14A</t>
  </si>
  <si>
    <t>Chris Hight</t>
  </si>
  <si>
    <t>chrishight@msn.com</t>
  </si>
  <si>
    <t>14A</t>
  </si>
  <si>
    <t>PA32-260 1978 - N32RF - Hartford, CT  (HFD)</t>
  </si>
  <si>
    <t>cefarthing@cox.net</t>
  </si>
  <si>
    <t>706-676-7923</t>
  </si>
  <si>
    <t>jgalban@cox.net</t>
  </si>
  <si>
    <t>1978 Arrow III, N6952C, based Beverly, MA (BVY)</t>
  </si>
  <si>
    <t>coleman@bbri.org</t>
  </si>
  <si>
    <t>919-272-0272</t>
  </si>
  <si>
    <t>PA28-236 1981 Dakota N889JD Fitchburg, MA   FIT</t>
  </si>
  <si>
    <t>Glen Reinhardt</t>
  </si>
  <si>
    <t>greinhardt@juniper.net</t>
  </si>
  <si>
    <t>N617GM 1999 Seneca V PA34-220T  White Plains, NY (HPN).</t>
  </si>
  <si>
    <t>PA34 202T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</si>
</sst>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[$€-2]\ #,##0.00_);[Red]\([$€-2]\ #,##0.00\)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3" fillId="0" borderId="0" xfId="20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20" applyFont="1" applyAlignment="1">
      <alignment/>
    </xf>
    <xf numFmtId="0" fontId="3" fillId="0" borderId="0" xfId="20" applyFont="1" applyAlignment="1" quotePrefix="1">
      <alignment horizontal="left"/>
    </xf>
    <xf numFmtId="0" fontId="0" fillId="0" borderId="0" xfId="20" applyFont="1" applyAlignment="1" quotePrefix="1">
      <alignment horizontal="left"/>
    </xf>
    <xf numFmtId="14" fontId="2" fillId="0" borderId="0" xfId="0" applyNumberFormat="1" applyFont="1" applyAlignment="1">
      <alignment/>
    </xf>
    <xf numFmtId="0" fontId="3" fillId="0" borderId="0" xfId="20" applyAlignment="1">
      <alignment horizontal="left"/>
    </xf>
    <xf numFmtId="0" fontId="3" fillId="0" borderId="0" xfId="2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20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F193" sheet="List"/>
  </cacheSource>
  <cacheFields count="6">
    <cacheField name="Name">
      <sharedItems containsMixedTypes="0"/>
    </cacheField>
    <cacheField name="Comments - last updated: 11/09/2005">
      <sharedItems containsMixedTypes="0"/>
    </cacheField>
    <cacheField name="AirportID">
      <sharedItems containsBlank="1" containsMixedTypes="0" count="179">
        <s v="CYYJ"/>
        <s v="SBA"/>
        <s v="48V"/>
        <s v="CHA"/>
        <s v="ASH"/>
        <s v="FOK"/>
        <s v="CNC3"/>
        <s v="44C"/>
        <s v="DPA"/>
        <s v="SAT"/>
        <s v="CHD"/>
        <s v="PMP"/>
        <s v="CYYC"/>
        <s v="SGS"/>
        <s v="W18"/>
        <s v="FIT"/>
        <s v="BHM"/>
        <s v="LCI"/>
        <s v="HEF"/>
        <s v="HFD"/>
        <s v="14A"/>
        <s v="GYR"/>
        <s v="JGG"/>
        <s v="I64"/>
        <s v="CPR"/>
        <s v="2S6"/>
        <s v="VGT"/>
        <s v="AWO"/>
        <s v="FRG"/>
        <s v="ISP"/>
        <s v="LAM"/>
        <s v="8PN0"/>
        <s v="5B6"/>
        <s v="IWS"/>
        <s v="PDK"/>
        <s v="5W5"/>
        <s v="N72"/>
        <s v="CYOW"/>
        <s v="6XS1"/>
        <s v="28A"/>
        <s v="LZU"/>
        <s v="O69"/>
        <s v="CYOO"/>
        <s v="FFZ"/>
        <s v="F82"/>
        <s v="1C9"/>
        <s v="MRC"/>
        <s v="HHG"/>
        <s v="CNW3"/>
        <s v="95L"/>
        <s v="SBP"/>
        <m/>
        <s v="HWO"/>
        <s v="CYTZ"/>
        <s v="OGS"/>
        <s v="UAO"/>
        <s v="DVT"/>
        <s v="MSP"/>
        <s v="52F"/>
        <s v="CNM"/>
        <s v="LWM"/>
        <s v="ROA"/>
        <s v="O17"/>
        <s v="EZF"/>
        <s v="MKE"/>
        <s v="SEE"/>
        <s v="OWD"/>
        <s v="RHP"/>
        <s v="0N0"/>
        <s v="GTU"/>
        <s v="HMT"/>
        <s v="62IL"/>
        <s v="0J6"/>
        <s v="TKI"/>
        <s v="S69"/>
        <s v="LHZ"/>
        <s v="50J"/>
        <s v="RDU"/>
        <s v="OKC"/>
        <s v="ORE"/>
        <s v="AUS"/>
        <s v="FZI"/>
        <s v="C22"/>
        <s v="GMU"/>
        <s v="WHP"/>
        <s v="GKY"/>
        <s v="GBD"/>
        <s v="13N"/>
        <s v="TRK"/>
        <s v="VMR"/>
        <s v="ARR"/>
        <s v="CZL"/>
        <s v="AVQ"/>
        <s v="SJC"/>
        <s v="C77"/>
        <s v="PEA"/>
        <s v="STJ"/>
        <s v="S36"/>
        <s v="DVK"/>
        <s v="CYXD"/>
        <s v="RLD"/>
        <s v="CYND"/>
        <s v="EKQ"/>
        <s v="GNV"/>
        <s v="HPN"/>
        <s v="FAT"/>
        <s v="LVN"/>
        <s v="0LA4"/>
        <s v="CZBM"/>
        <s v="H71"/>
        <s v="RUQ"/>
        <s v="BCT"/>
        <s v="CHK"/>
        <s v="FAPY"/>
        <s v="EKYT"/>
        <s v="I67"/>
        <s v="ROC"/>
        <s v="N57"/>
        <s v="ESCN"/>
        <s v="BVY"/>
        <s v="LLQ"/>
        <s v="OSU"/>
        <s v="ILM"/>
        <s v="PTW"/>
        <s v="GAI"/>
        <s v="CRE"/>
        <s v="GWO"/>
        <s v="ORG"/>
        <s v="HVN"/>
        <s v="DWH"/>
        <s v="I69"/>
        <s v="PNE"/>
        <s v="47N"/>
        <s v="SWO"/>
        <s v="CKV"/>
        <s v="3N6"/>
        <s v="OFP"/>
        <s v="P52"/>
        <s v="HSD"/>
        <s v="TYS"/>
        <s v="HSI"/>
        <s v="EAU"/>
        <s v="DMW"/>
        <s v="70J"/>
        <s v="1B9"/>
        <s v="T31"/>
        <s v="N99"/>
        <s v="60M"/>
        <s v="TTA"/>
        <s v="F70"/>
        <s v="TPF"/>
        <s v="IDL"/>
        <s v="ORL"/>
        <s v="ADS"/>
        <s v="CHO"/>
        <s v="MIC"/>
        <s v="CMA"/>
        <s v="HYI"/>
        <s v="PAE"/>
        <s v="ISZ"/>
        <s v="FLX"/>
        <s v="GPM"/>
        <s v="DTS"/>
        <s v="O33"/>
        <s v="IWH"/>
        <s v="MMU"/>
        <s v="DOM"/>
        <s v="HIS"/>
        <s v="LDJ"/>
        <s v="NC3"/>
        <s v="JKA"/>
        <s v="2R4"/>
        <s v="W65"/>
        <s v="6A3"/>
        <s v="EEN"/>
        <s v="HIO"/>
        <s v="YMM"/>
        <s v="CSBM"/>
        <s v="CYMM"/>
      </sharedItems>
    </cacheField>
    <cacheField name="Aircraft">
      <sharedItems containsBlank="1" containsMixedTypes="0" count="59">
        <s v="PA28 151"/>
        <s v="PA32 300"/>
        <s v="PA28R 180"/>
        <s v="Renter"/>
        <s v="PA28 140"/>
        <s v="PA32R 301"/>
        <s v="PA28 161"/>
        <s v="PA28 180 C"/>
        <s v="PA28 181"/>
        <s v="PA28 180 D"/>
        <s v="PA28 236"/>
        <s v="PA32 260"/>
        <s v="PA32RT 300"/>
        <s v="PA18 181"/>
        <s v="PA28 235"/>
        <s v="PA24 260"/>
        <s v="PA28 180"/>
        <s v="C-182"/>
        <s v="PA-28 161"/>
        <s v="PA28 160"/>
        <s v="J3"/>
        <s v="PA34 200"/>
        <s v="PA23 250"/>
        <s v="PA28 180 B"/>
        <s v="PA32R 300"/>
        <s v="PA28R 200"/>
        <s v="C175"/>
        <s v="PA28 201T"/>
        <s v="PA28R 201T"/>
        <s v="PA28 180 G"/>
        <s v="PA38 112"/>
        <s v="PA30 "/>
        <s v="PA22 150"/>
        <s v="C-177"/>
        <s v="PA30 160"/>
        <s v="J3C-65"/>
        <s v="PA24 250"/>
        <s v="M20E"/>
        <s v="PA32 300T"/>
        <s v="AP"/>
        <s v="PA34 202T"/>
        <s v="PA46 310P"/>
        <s v="M20J"/>
        <s v="C-172"/>
        <s v="PA28R 201"/>
        <s v="PA28 180 F"/>
        <s v="PA28R 300"/>
        <s v="PA28 180 E"/>
        <s v="C-150F"/>
        <s v="PA28R "/>
        <s v="SR20"/>
        <m/>
        <s v="PA-28 180 B"/>
        <s v="PA28 180C"/>
        <s v="C-175"/>
        <s v="C-182L"/>
        <s v="PA28 180F"/>
        <s v="PA24 180"/>
        <s v="C-175B"/>
      </sharedItems>
    </cacheField>
    <cacheField name="State">
      <sharedItems containsBlank="1" containsMixedTypes="0" count="49">
        <s v="Canada"/>
        <s v="CA"/>
        <s v="CO"/>
        <s v="TN"/>
        <s v="NH"/>
        <s v="NY"/>
        <s v="ON"/>
        <s v="WI"/>
        <s v="IL"/>
        <s v="TX"/>
        <s v="AZ"/>
        <s v="FL"/>
        <s v="AB"/>
        <s v="MN"/>
        <s v="MD"/>
        <s v="MA"/>
        <s v="AL"/>
        <s v="VA"/>
        <s v="CT"/>
        <s v="NC"/>
        <s v="OH"/>
        <s v="WY"/>
        <s v="OR"/>
        <s v="NV"/>
        <s v="WA"/>
        <s v="NM"/>
        <s v="PA"/>
        <m/>
        <s v="GA"/>
        <s v="IN"/>
        <s v="UK"/>
        <s v="MO"/>
        <s v="MT"/>
        <s v="SC"/>
        <s v="OK"/>
        <s v="AI"/>
        <s v="KS"/>
        <s v="NJ"/>
        <s v="SD"/>
        <s v="IA"/>
        <s v="KY"/>
        <s v="LS"/>
        <s v="Africa"/>
        <s v="Denmark"/>
        <s v="WV"/>
        <s v="Sweden"/>
        <s v="AR"/>
        <s v="MS"/>
        <s v="NE"/>
      </sharedItems>
    </cacheField>
    <cacheField name="Type">
      <sharedItems containsBlank="1" containsMixedTypes="0" count="19">
        <s v="PA28"/>
        <s v="PA32"/>
        <s v="PA28R"/>
        <s v="Renter"/>
        <s v="PA32R"/>
        <s v="PA24"/>
        <s v="Cessna"/>
        <s v="J3"/>
        <s v="PA34"/>
        <s v="PA38"/>
        <s v="PA30"/>
        <s v="PA22"/>
        <s v="Mooney"/>
        <s v="A&amp;P"/>
        <s v="PA46"/>
        <s v="SR20"/>
        <m/>
        <s v="C175"/>
        <s v="PA-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1" firstHeaderRow="2" firstDataRow="2" firstDataCol="1" rowPageCount="1" colPageCount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50">
        <item x="42"/>
        <item x="35"/>
        <item x="16"/>
        <item x="10"/>
        <item x="1"/>
        <item x="0"/>
        <item x="18"/>
        <item x="11"/>
        <item x="28"/>
        <item x="39"/>
        <item x="8"/>
        <item x="29"/>
        <item x="36"/>
        <item x="40"/>
        <item x="41"/>
        <item x="15"/>
        <item x="13"/>
        <item x="47"/>
        <item x="32"/>
        <item x="19"/>
        <item x="4"/>
        <item x="37"/>
        <item x="25"/>
        <item x="23"/>
        <item x="5"/>
        <item x="20"/>
        <item x="34"/>
        <item x="22"/>
        <item x="26"/>
        <item x="33"/>
        <item x="3"/>
        <item x="9"/>
        <item x="30"/>
        <item x="17"/>
        <item x="24"/>
        <item x="7"/>
        <item x="44"/>
        <item x="27"/>
        <item x="14"/>
        <item x="43"/>
        <item x="38"/>
        <item x="48"/>
        <item x="21"/>
        <item x="46"/>
        <item x="45"/>
        <item x="31"/>
        <item x="12"/>
        <item x="6"/>
        <item x="2"/>
        <item t="default"/>
      </items>
    </pivotField>
    <pivotField axis="axisRow" dataField="1" compact="0" outline="0" subtotalTop="0" showAll="0" sortType="ascending">
      <items count="20">
        <item x="13"/>
        <item m="1" x="17"/>
        <item x="6"/>
        <item x="7"/>
        <item x="12"/>
        <item x="11"/>
        <item x="5"/>
        <item x="0"/>
        <item m="1" x="18"/>
        <item x="2"/>
        <item x="10"/>
        <item x="1"/>
        <item x="4"/>
        <item x="8"/>
        <item x="9"/>
        <item x="14"/>
        <item x="3"/>
        <item x="15"/>
        <item m="1" x="16"/>
        <item t="default"/>
      </items>
    </pivotField>
  </pivotFields>
  <rowFields count="1">
    <field x="5"/>
  </rowFields>
  <rowItems count="17">
    <i>
      <x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ageFields count="1">
    <pageField fld="4" hier="0"/>
  </pageFields>
  <dataFields count="1">
    <dataField name="Count of Type" fld="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0" useAutoFormatting="1" pageOverThenDown="1" itemPrintTitles="1" compactData="0" updatedVersion="2" indent="0" showMemberPropertyTips="1">
  <location ref="A4:B57" firstHeaderRow="2" firstDataRow="2" firstDataCol="1" rowPageCount="2" colPageCount="1"/>
  <pivotFields count="6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60">
        <item x="39"/>
        <item x="48"/>
        <item x="43"/>
        <item x="26"/>
        <item m="1" x="54"/>
        <item m="1" x="58"/>
        <item x="33"/>
        <item x="17"/>
        <item m="1" x="55"/>
        <item x="20"/>
        <item x="35"/>
        <item x="37"/>
        <item x="42"/>
        <item x="13"/>
        <item x="32"/>
        <item x="22"/>
        <item m="1" x="57"/>
        <item x="36"/>
        <item x="15"/>
        <item x="4"/>
        <item x="0"/>
        <item x="19"/>
        <item x="6"/>
        <item x="18"/>
        <item x="16"/>
        <item x="23"/>
        <item m="1" x="52"/>
        <item x="7"/>
        <item x="9"/>
        <item x="47"/>
        <item x="45"/>
        <item x="29"/>
        <item m="1" x="53"/>
        <item m="1" x="56"/>
        <item x="8"/>
        <item x="27"/>
        <item x="14"/>
        <item x="10"/>
        <item x="49"/>
        <item x="2"/>
        <item x="25"/>
        <item x="44"/>
        <item x="28"/>
        <item x="46"/>
        <item x="31"/>
        <item x="34"/>
        <item x="11"/>
        <item x="1"/>
        <item x="38"/>
        <item x="24"/>
        <item x="5"/>
        <item x="12"/>
        <item x="21"/>
        <item x="40"/>
        <item x="30"/>
        <item x="41"/>
        <item x="3"/>
        <item x="50"/>
        <item m="1" x="51"/>
        <item t="default"/>
      </items>
    </pivotField>
    <pivotField axis="axisPage" compact="0" outline="0" subtotalTop="0" showAll="0">
      <items count="50">
        <item x="42"/>
        <item x="35"/>
        <item x="16"/>
        <item x="10"/>
        <item x="1"/>
        <item x="0"/>
        <item x="18"/>
        <item x="11"/>
        <item x="28"/>
        <item x="39"/>
        <item x="8"/>
        <item x="29"/>
        <item x="36"/>
        <item x="40"/>
        <item x="41"/>
        <item x="15"/>
        <item x="13"/>
        <item x="47"/>
        <item x="32"/>
        <item x="19"/>
        <item x="4"/>
        <item x="37"/>
        <item x="25"/>
        <item x="23"/>
        <item x="5"/>
        <item x="20"/>
        <item x="34"/>
        <item x="22"/>
        <item x="26"/>
        <item x="33"/>
        <item x="3"/>
        <item x="9"/>
        <item x="30"/>
        <item x="17"/>
        <item x="24"/>
        <item x="7"/>
        <item x="44"/>
        <item x="27"/>
        <item x="14"/>
        <item x="43"/>
        <item x="38"/>
        <item x="48"/>
        <item x="21"/>
        <item x="46"/>
        <item x="45"/>
        <item x="31"/>
        <item x="12"/>
        <item x="6"/>
        <item x="2"/>
        <item t="default"/>
      </items>
    </pivotField>
    <pivotField axis="axisPage" compact="0" outline="0" subtotalTop="0" showAll="0">
      <items count="20">
        <item x="13"/>
        <item x="6"/>
        <item x="7"/>
        <item x="11"/>
        <item x="5"/>
        <item x="0"/>
        <item m="1" x="18"/>
        <item x="2"/>
        <item x="10"/>
        <item x="1"/>
        <item x="4"/>
        <item x="3"/>
        <item x="12"/>
        <item x="8"/>
        <item x="14"/>
        <item x="9"/>
        <item m="1" x="16"/>
        <item m="1" x="17"/>
        <item x="15"/>
        <item t="default"/>
      </items>
    </pivotField>
  </pivotFields>
  <rowFields count="1">
    <field x="3"/>
  </rowFields>
  <rowItems count="52">
    <i>
      <x/>
    </i>
    <i>
      <x v="1"/>
    </i>
    <i>
      <x v="2"/>
    </i>
    <i>
      <x v="3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pageFields count="2">
    <pageField fld="5" hier="0"/>
    <pageField fld="4" hier="0"/>
  </pageFields>
  <dataFields count="1">
    <dataField name="Count of Aircraft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pageOverThenDown="1" itemPrintTitles="1" compactData="0" updatedVersion="2" indent="0" showMemberPropertyTips="1">
  <location ref="A4:B55" firstHeaderRow="2" firstDataRow="2" firstDataCol="1" rowPageCount="2" colPageCount="1"/>
  <pivotFields count="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0">
        <item x="39"/>
        <item m="1" x="58"/>
        <item m="1" x="55"/>
        <item x="20"/>
        <item x="32"/>
        <item x="36"/>
        <item x="15"/>
        <item x="4"/>
        <item x="0"/>
        <item x="19"/>
        <item x="6"/>
        <item x="16"/>
        <item x="23"/>
        <item m="1" x="52"/>
        <item x="7"/>
        <item x="9"/>
        <item x="47"/>
        <item x="45"/>
        <item m="1" x="56"/>
        <item x="8"/>
        <item x="27"/>
        <item x="14"/>
        <item x="10"/>
        <item x="49"/>
        <item x="25"/>
        <item x="44"/>
        <item x="28"/>
        <item x="34"/>
        <item x="11"/>
        <item x="1"/>
        <item x="24"/>
        <item x="5"/>
        <item x="12"/>
        <item x="3"/>
        <item x="13"/>
        <item x="29"/>
        <item x="37"/>
        <item m="1" x="57"/>
        <item x="42"/>
        <item x="17"/>
        <item m="1" x="54"/>
        <item x="21"/>
        <item x="41"/>
        <item x="33"/>
        <item x="38"/>
        <item x="43"/>
        <item x="35"/>
        <item m="1" x="53"/>
        <item x="30"/>
        <item x="46"/>
        <item x="2"/>
        <item m="1" x="51"/>
        <item x="26"/>
        <item x="31"/>
        <item x="50"/>
        <item x="18"/>
        <item x="48"/>
        <item x="22"/>
        <item x="40"/>
        <item t="default"/>
      </items>
    </pivotField>
    <pivotField axis="axisRow" dataField="1" compact="0" outline="0" subtotalTop="0" showAll="0" sortType="ascending">
      <items count="50">
        <item x="12"/>
        <item x="42"/>
        <item x="35"/>
        <item x="16"/>
        <item x="46"/>
        <item x="10"/>
        <item x="1"/>
        <item x="0"/>
        <item x="2"/>
        <item x="18"/>
        <item x="43"/>
        <item x="11"/>
        <item x="28"/>
        <item x="39"/>
        <item x="8"/>
        <item x="29"/>
        <item x="36"/>
        <item x="40"/>
        <item x="41"/>
        <item x="15"/>
        <item x="14"/>
        <item x="13"/>
        <item x="31"/>
        <item x="47"/>
        <item x="32"/>
        <item x="19"/>
        <item x="48"/>
        <item x="4"/>
        <item x="37"/>
        <item x="25"/>
        <item x="23"/>
        <item x="5"/>
        <item x="20"/>
        <item x="34"/>
        <item x="6"/>
        <item x="22"/>
        <item x="26"/>
        <item x="33"/>
        <item x="38"/>
        <item x="45"/>
        <item x="3"/>
        <item x="9"/>
        <item x="30"/>
        <item x="17"/>
        <item x="24"/>
        <item x="7"/>
        <item x="44"/>
        <item x="21"/>
        <item x="27"/>
        <item t="default"/>
      </items>
    </pivotField>
    <pivotField axis="axisPage" compact="0" outline="0" subtotalTop="0" showAll="0">
      <items count="20">
        <item x="13"/>
        <item x="6"/>
        <item x="7"/>
        <item x="11"/>
        <item x="5"/>
        <item x="0"/>
        <item m="1" x="18"/>
        <item x="2"/>
        <item x="10"/>
        <item x="1"/>
        <item x="4"/>
        <item x="3"/>
        <item x="12"/>
        <item x="8"/>
        <item x="14"/>
        <item x="9"/>
        <item m="1" x="16"/>
        <item m="1" x="17"/>
        <item x="15"/>
        <item t="default"/>
      </items>
    </pivotField>
  </pivotFields>
  <rowFields count="1">
    <field x="4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pageFields count="2">
    <pageField fld="5" hier="0"/>
    <pageField fld="3" hier="0"/>
  </pageFields>
  <dataFields count="1">
    <dataField name="Count of State" fld="4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170" firstHeaderRow="2" firstDataRow="2" firstDataCol="1" rowPageCount="2" colPageCount="1"/>
  <pivotFields count="6">
    <pivotField compact="0" outline="0" subtotalTop="0" showAll="0"/>
    <pivotField compact="0" outline="0" subtotalTop="0" showAll="0"/>
    <pivotField axis="axisRow" dataField="1" compact="0" outline="0" subtotalTop="0" showAll="0">
      <items count="180">
        <item x="51"/>
        <item x="66"/>
        <item x="10"/>
        <item x="28"/>
        <item x="107"/>
        <item x="76"/>
        <item x="27"/>
        <item x="59"/>
        <item x="56"/>
        <item x="129"/>
        <item x="124"/>
        <item x="22"/>
        <item x="77"/>
        <item x="110"/>
        <item x="93"/>
        <item x="145"/>
        <item x="72"/>
        <item x="87"/>
        <item x="144"/>
        <item x="45"/>
        <item x="39"/>
        <item m="1" x="171"/>
        <item x="25"/>
        <item x="135"/>
        <item x="7"/>
        <item x="58"/>
        <item x="32"/>
        <item x="35"/>
        <item x="147"/>
        <item x="38"/>
        <item x="143"/>
        <item x="31"/>
        <item x="49"/>
        <item x="153"/>
        <item x="90"/>
        <item x="4"/>
        <item x="80"/>
        <item x="111"/>
        <item x="16"/>
        <item x="119"/>
        <item x="112"/>
        <item x="154"/>
        <item x="134"/>
        <item x="156"/>
        <item x="48"/>
        <item x="24"/>
        <item x="42"/>
        <item x="12"/>
        <item x="0"/>
        <item x="91"/>
        <item x="8"/>
        <item x="98"/>
        <item m="1" x="174"/>
        <item x="102"/>
        <item x="114"/>
        <item x="118"/>
        <item x="63"/>
        <item x="149"/>
        <item x="113"/>
        <item x="105"/>
        <item x="15"/>
        <item x="5"/>
        <item x="86"/>
        <item x="85"/>
        <item x="83"/>
        <item x="103"/>
        <item x="161"/>
        <item x="69"/>
        <item x="126"/>
        <item x="18"/>
        <item x="19"/>
        <item x="47"/>
        <item m="1" x="175"/>
        <item x="70"/>
        <item x="104"/>
        <item x="138"/>
        <item x="52"/>
        <item x="23"/>
        <item x="115"/>
        <item x="151"/>
        <item x="159"/>
        <item x="33"/>
        <item x="30"/>
        <item x="17"/>
        <item x="75"/>
        <item x="106"/>
        <item x="60"/>
        <item x="40"/>
        <item x="155"/>
        <item x="64"/>
        <item x="46"/>
        <item x="57"/>
        <item x="36"/>
        <item x="146"/>
        <item x="62"/>
        <item x="41"/>
        <item x="136"/>
        <item x="54"/>
        <item x="78"/>
        <item x="79"/>
        <item x="127"/>
        <item x="152"/>
        <item x="121"/>
        <item x="34"/>
        <item x="11"/>
        <item x="131"/>
        <item x="123"/>
        <item x="61"/>
        <item x="116"/>
        <item x="97"/>
        <item x="74"/>
        <item x="9"/>
        <item x="1"/>
        <item x="50"/>
        <item x="13"/>
        <item x="96"/>
        <item x="133"/>
        <item x="73"/>
        <item x="150"/>
        <item x="88"/>
        <item x="148"/>
        <item x="139"/>
        <item x="14"/>
        <item x="84"/>
        <item x="81"/>
        <item x="82"/>
        <item x="89"/>
        <item x="94"/>
        <item x="95"/>
        <item x="100"/>
        <item x="109"/>
        <item x="120"/>
        <item x="122"/>
        <item x="128"/>
        <item x="130"/>
        <item m="1" x="165"/>
        <item x="137"/>
        <item x="141"/>
        <item x="142"/>
        <item x="158"/>
        <item x="160"/>
        <item x="162"/>
        <item x="163"/>
        <item x="26"/>
        <item x="3"/>
        <item x="6"/>
        <item x="67"/>
        <item m="1" x="178"/>
        <item x="108"/>
        <item x="140"/>
        <item m="1" x="173"/>
        <item m="1" x="177"/>
        <item m="1" x="166"/>
        <item m="1" x="167"/>
        <item m="1" x="164"/>
        <item m="1" x="170"/>
        <item m="1" x="168"/>
        <item m="1" x="169"/>
        <item m="1" x="172"/>
        <item m="1" x="176"/>
        <item x="43"/>
        <item x="2"/>
        <item x="44"/>
        <item x="157"/>
        <item x="65"/>
        <item x="92"/>
        <item x="68"/>
        <item x="99"/>
        <item x="125"/>
        <item x="71"/>
        <item x="37"/>
        <item x="55"/>
        <item x="101"/>
        <item x="29"/>
        <item x="132"/>
        <item x="53"/>
        <item x="21"/>
        <item x="117"/>
        <item x="20"/>
        <item t="default"/>
      </items>
    </pivotField>
    <pivotField compact="0" outline="0" subtotalTop="0" showAll="0"/>
    <pivotField axis="axisPage" compact="0" outline="0" subtotalTop="0" showAll="0">
      <items count="50">
        <item x="42"/>
        <item x="35"/>
        <item x="16"/>
        <item x="10"/>
        <item x="1"/>
        <item x="0"/>
        <item x="18"/>
        <item x="11"/>
        <item x="28"/>
        <item x="39"/>
        <item x="8"/>
        <item x="29"/>
        <item x="36"/>
        <item x="40"/>
        <item x="41"/>
        <item x="15"/>
        <item x="13"/>
        <item x="47"/>
        <item x="32"/>
        <item x="19"/>
        <item x="4"/>
        <item x="37"/>
        <item x="25"/>
        <item x="23"/>
        <item x="5"/>
        <item x="20"/>
        <item x="34"/>
        <item x="22"/>
        <item x="26"/>
        <item x="33"/>
        <item x="3"/>
        <item x="9"/>
        <item x="30"/>
        <item x="17"/>
        <item x="24"/>
        <item x="7"/>
        <item x="44"/>
        <item x="27"/>
        <item x="14"/>
        <item x="43"/>
        <item x="38"/>
        <item x="48"/>
        <item x="21"/>
        <item x="46"/>
        <item x="45"/>
        <item x="31"/>
        <item x="12"/>
        <item x="6"/>
        <item x="2"/>
        <item t="default"/>
      </items>
    </pivotField>
    <pivotField axis="axisPage" compact="0" outline="0" subtotalTop="0" showAll="0" sortType="ascending" rankBy="0">
      <items count="20">
        <item x="13"/>
        <item m="1" x="17"/>
        <item x="6"/>
        <item x="7"/>
        <item x="12"/>
        <item x="11"/>
        <item x="5"/>
        <item x="0"/>
        <item m="1" x="18"/>
        <item x="2"/>
        <item x="10"/>
        <item x="1"/>
        <item x="4"/>
        <item x="8"/>
        <item x="9"/>
        <item x="14"/>
        <item x="3"/>
        <item x="15"/>
        <item m="1" x="16"/>
        <item t="default"/>
      </items>
    </pivotField>
  </pivotFields>
  <rowFields count="1">
    <field x="2"/>
  </rowFields>
  <rowItems count="1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8"/>
    </i>
    <i>
      <x v="14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 t="grand">
      <x/>
    </i>
  </rowItems>
  <colItems count="1">
    <i/>
  </colItems>
  <pageFields count="2">
    <pageField fld="4" hier="0"/>
    <pageField fld="5" hier="0"/>
  </pageFields>
  <dataFields count="1">
    <dataField name="Count of AirportID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eng.com/AV.shtml" TargetMode="External" /><Relationship Id="rId2" Type="http://schemas.openxmlformats.org/officeDocument/2006/relationships/hyperlink" Target="http://navaid.com/rfc/" TargetMode="External" /><Relationship Id="rId3" Type="http://schemas.openxmlformats.org/officeDocument/2006/relationships/hyperlink" Target="http://members.home.com/saughinbaugh/" TargetMode="External" /><Relationship Id="rId4" Type="http://schemas.openxmlformats.org/officeDocument/2006/relationships/hyperlink" Target="http://www.weissig.com/plane.htm" TargetMode="External" /><Relationship Id="rId5" Type="http://schemas.openxmlformats.org/officeDocument/2006/relationships/hyperlink" Target="http://www.stephenames.com/flying/flying.html" TargetMode="External" /><Relationship Id="rId6" Type="http://schemas.openxmlformats.org/officeDocument/2006/relationships/hyperlink" Target="http://www.nwmangum.com/" TargetMode="External" /><Relationship Id="rId7" Type="http://schemas.openxmlformats.org/officeDocument/2006/relationships/hyperlink" Target="GregGoodknight.jpg" TargetMode="External" /><Relationship Id="rId8" Type="http://schemas.openxmlformats.org/officeDocument/2006/relationships/hyperlink" Target="RickMiller.jpg" TargetMode="External" /><Relationship Id="rId9" Type="http://schemas.openxmlformats.org/officeDocument/2006/relationships/hyperlink" Target="http://www.searnet.com/airplane" TargetMode="External" /><Relationship Id="rId10" Type="http://schemas.openxmlformats.org/officeDocument/2006/relationships/hyperlink" Target="N5760J.jpg" TargetMode="External" /><Relationship Id="rId11" Type="http://schemas.openxmlformats.org/officeDocument/2006/relationships/hyperlink" Target="http://www.airval.com/" TargetMode="External" /><Relationship Id="rId12" Type="http://schemas.openxmlformats.org/officeDocument/2006/relationships/hyperlink" Target="http://www.sysexperts.com/~kevin/n2185x" TargetMode="External" /><Relationship Id="rId13" Type="http://schemas.openxmlformats.org/officeDocument/2006/relationships/hyperlink" Target="http://trisoft.home.texas.net/public_html/genav.htm" TargetMode="External" /><Relationship Id="rId14" Type="http://schemas.openxmlformats.org/officeDocument/2006/relationships/hyperlink" Target="4286T.jpg" TargetMode="External" /><Relationship Id="rId15" Type="http://schemas.openxmlformats.org/officeDocument/2006/relationships/hyperlink" Target="OYPAW.jpg" TargetMode="External" /><Relationship Id="rId16" Type="http://schemas.openxmlformats.org/officeDocument/2006/relationships/hyperlink" Target="http://members.leapmail.net/~klea/lance.htm" TargetMode="External" /><Relationship Id="rId17" Type="http://schemas.openxmlformats.org/officeDocument/2006/relationships/hyperlink" Target="http://www.octopusflyingclub.com/" TargetMode="External" /><Relationship Id="rId18" Type="http://schemas.openxmlformats.org/officeDocument/2006/relationships/hyperlink" Target="http://home.earthlink.net/~treckstrom" TargetMode="External" /><Relationship Id="rId19" Type="http://schemas.openxmlformats.org/officeDocument/2006/relationships/hyperlink" Target="http://www.cs.umass.edu/~burrill/" TargetMode="External" /><Relationship Id="rId20" Type="http://schemas.openxmlformats.org/officeDocument/2006/relationships/hyperlink" Target="http://steve.foley.home.att.net/N6480R/01.htm" TargetMode="External" /><Relationship Id="rId21" Type="http://schemas.openxmlformats.org/officeDocument/2006/relationships/hyperlink" Target="http://www3.sympatico.ca/jmgammon/" TargetMode="External" /><Relationship Id="rId22" Type="http://schemas.openxmlformats.org/officeDocument/2006/relationships/hyperlink" Target="ronlaughlin.jpg" TargetMode="External" /><Relationship Id="rId23" Type="http://schemas.openxmlformats.org/officeDocument/2006/relationships/hyperlink" Target="http://www.geocities.com/garrettav8or/Flight" TargetMode="External" /><Relationship Id="rId24" Type="http://schemas.openxmlformats.org/officeDocument/2006/relationships/hyperlink" Target="SE_EYG.jpg" TargetMode="External" /><Relationship Id="rId25" Type="http://schemas.openxmlformats.org/officeDocument/2006/relationships/hyperlink" Target="rickpotts.jpg" TargetMode="External" /><Relationship Id="rId26" Type="http://schemas.openxmlformats.org/officeDocument/2006/relationships/hyperlink" Target="http://www.volav.com/" TargetMode="External" /><Relationship Id="rId27" Type="http://schemas.openxmlformats.org/officeDocument/2006/relationships/hyperlink" Target="http://world.std.com/~jmac/tripreport.htm" TargetMode="External" /><Relationship Id="rId28" Type="http://schemas.openxmlformats.org/officeDocument/2006/relationships/hyperlink" Target="http://members3.clubphoto.com/walt240639/N9371K/" TargetMode="External" /><Relationship Id="rId29" Type="http://schemas.openxmlformats.org/officeDocument/2006/relationships/hyperlink" Target="n377sm.jpg" TargetMode="External" /><Relationship Id="rId30" Type="http://schemas.openxmlformats.org/officeDocument/2006/relationships/hyperlink" Target="http://kuekes.homeip.net/photos/Airplane/Plane%20in%20hangar.jpg" TargetMode="External" /><Relationship Id="rId31" Type="http://schemas.openxmlformats.org/officeDocument/2006/relationships/hyperlink" Target="ddb2.jpg" TargetMode="External" /><Relationship Id="rId32" Type="http://schemas.openxmlformats.org/officeDocument/2006/relationships/hyperlink" Target="http://www.kookamunga.net/" TargetMode="External" /><Relationship Id="rId33" Type="http://schemas.openxmlformats.org/officeDocument/2006/relationships/hyperlink" Target="jillflink.jpg" TargetMode="External" /><Relationship Id="rId34" Type="http://schemas.openxmlformats.org/officeDocument/2006/relationships/hyperlink" Target="http://map.aeroplanner.com/mapping/chart/aptrpt.cfm?id=CYYJ" TargetMode="External" /><Relationship Id="rId35" Type="http://schemas.openxmlformats.org/officeDocument/2006/relationships/hyperlink" Target="http://www.airnav.com/airport/SBA" TargetMode="External" /><Relationship Id="rId36" Type="http://schemas.openxmlformats.org/officeDocument/2006/relationships/hyperlink" Target="http://www.airnav.com/airport/CHA" TargetMode="External" /><Relationship Id="rId37" Type="http://schemas.openxmlformats.org/officeDocument/2006/relationships/hyperlink" Target="http://www.airnav.com/airport/ASH" TargetMode="External" /><Relationship Id="rId38" Type="http://schemas.openxmlformats.org/officeDocument/2006/relationships/hyperlink" Target="http://www.airnav.com/airport/FOK" TargetMode="External" /><Relationship Id="rId39" Type="http://schemas.openxmlformats.org/officeDocument/2006/relationships/hyperlink" Target="http://www.aerochart.com/mapping/chart/aptrpt.cfm?A=7&amp;id=CNC3" TargetMode="External" /><Relationship Id="rId40" Type="http://schemas.openxmlformats.org/officeDocument/2006/relationships/hyperlink" Target="http://www.airnav.com/airport/44C" TargetMode="External" /><Relationship Id="rId41" Type="http://schemas.openxmlformats.org/officeDocument/2006/relationships/hyperlink" Target="http://www.airnav.com/airport/DPA" TargetMode="External" /><Relationship Id="rId42" Type="http://schemas.openxmlformats.org/officeDocument/2006/relationships/hyperlink" Target="http://www.airnav.com/airport/SAT" TargetMode="External" /><Relationship Id="rId43" Type="http://schemas.openxmlformats.org/officeDocument/2006/relationships/hyperlink" Target="http://map.aeroplanner.com/mapping/chart/aptrpt.cfm?A=7&amp;id=CYYC" TargetMode="External" /><Relationship Id="rId44" Type="http://schemas.openxmlformats.org/officeDocument/2006/relationships/hyperlink" Target="http://www.airnav.com/airport/PMP" TargetMode="External" /><Relationship Id="rId45" Type="http://schemas.openxmlformats.org/officeDocument/2006/relationships/hyperlink" Target="http://www.airnav.com/airport/SGS" TargetMode="External" /><Relationship Id="rId46" Type="http://schemas.openxmlformats.org/officeDocument/2006/relationships/hyperlink" Target="http://www.airnav.com/airport/W18" TargetMode="External" /><Relationship Id="rId47" Type="http://schemas.openxmlformats.org/officeDocument/2006/relationships/hyperlink" Target="http://www.airnav.com/airport/CHD" TargetMode="External" /><Relationship Id="rId48" Type="http://schemas.openxmlformats.org/officeDocument/2006/relationships/hyperlink" Target="http://www.airnav.com/airport/FIT" TargetMode="External" /><Relationship Id="rId49" Type="http://schemas.openxmlformats.org/officeDocument/2006/relationships/hyperlink" Target="http://www.airnav.com/airport/BHM" TargetMode="External" /><Relationship Id="rId50" Type="http://schemas.openxmlformats.org/officeDocument/2006/relationships/hyperlink" Target="http://www.airnav.com/airport/LCI" TargetMode="External" /><Relationship Id="rId51" Type="http://schemas.openxmlformats.org/officeDocument/2006/relationships/hyperlink" Target="http://www.airnav.com/airport/HEF" TargetMode="External" /><Relationship Id="rId52" Type="http://schemas.openxmlformats.org/officeDocument/2006/relationships/hyperlink" Target="http://www.airnav.com/airport/HFD" TargetMode="External" /><Relationship Id="rId53" Type="http://schemas.openxmlformats.org/officeDocument/2006/relationships/hyperlink" Target="http://www.airnav.com/airport/GYR" TargetMode="External" /><Relationship Id="rId54" Type="http://schemas.openxmlformats.org/officeDocument/2006/relationships/hyperlink" Target="http://www.airnav.com/airport/JGG" TargetMode="External" /><Relationship Id="rId55" Type="http://schemas.openxmlformats.org/officeDocument/2006/relationships/hyperlink" Target="http://www.airnav.com/airport/I64" TargetMode="External" /><Relationship Id="rId56" Type="http://schemas.openxmlformats.org/officeDocument/2006/relationships/hyperlink" Target="http://www.airnav.com/airport/CPR" TargetMode="External" /><Relationship Id="rId57" Type="http://schemas.openxmlformats.org/officeDocument/2006/relationships/hyperlink" Target="http://www.airnav.com/airport/2S6" TargetMode="External" /><Relationship Id="rId58" Type="http://schemas.openxmlformats.org/officeDocument/2006/relationships/hyperlink" Target="http://www.airnav.com/airport/AWO" TargetMode="External" /><Relationship Id="rId59" Type="http://schemas.openxmlformats.org/officeDocument/2006/relationships/hyperlink" Target="http://www.airnav.com/airport/FRG" TargetMode="External" /><Relationship Id="rId60" Type="http://schemas.openxmlformats.org/officeDocument/2006/relationships/hyperlink" Target="http://www.airnav.com/airport/ISP" TargetMode="External" /><Relationship Id="rId61" Type="http://schemas.openxmlformats.org/officeDocument/2006/relationships/hyperlink" Target="http://www.airnav.com/airport/LAM" TargetMode="External" /><Relationship Id="rId62" Type="http://schemas.openxmlformats.org/officeDocument/2006/relationships/hyperlink" Target="http://www.airnav.com/airport/8PN0" TargetMode="External" /><Relationship Id="rId63" Type="http://schemas.openxmlformats.org/officeDocument/2006/relationships/hyperlink" Target="http://www.airnav.com/airport/5B6" TargetMode="External" /><Relationship Id="rId64" Type="http://schemas.openxmlformats.org/officeDocument/2006/relationships/hyperlink" Target="http://www.airnav.com/airport/IWS" TargetMode="External" /><Relationship Id="rId65" Type="http://schemas.openxmlformats.org/officeDocument/2006/relationships/hyperlink" Target="http://www.airnav.com/airport/PDK" TargetMode="External" /><Relationship Id="rId66" Type="http://schemas.openxmlformats.org/officeDocument/2006/relationships/hyperlink" Target="http://www.airnav.com/airport/5W5" TargetMode="External" /><Relationship Id="rId67" Type="http://schemas.openxmlformats.org/officeDocument/2006/relationships/hyperlink" Target="http://www.airnav.com/airport/N72" TargetMode="External" /><Relationship Id="rId68" Type="http://schemas.openxmlformats.org/officeDocument/2006/relationships/hyperlink" Target="http://www.airnav.com/airport/6XS1" TargetMode="External" /><Relationship Id="rId69" Type="http://schemas.openxmlformats.org/officeDocument/2006/relationships/hyperlink" Target="http://www.airnav.com/airport/28A" TargetMode="External" /><Relationship Id="rId70" Type="http://schemas.openxmlformats.org/officeDocument/2006/relationships/hyperlink" Target="http://www.airnav.com/airport/LZU" TargetMode="External" /><Relationship Id="rId71" Type="http://schemas.openxmlformats.org/officeDocument/2006/relationships/hyperlink" Target="http://www.airnav.com/airport/O69" TargetMode="External" /><Relationship Id="rId72" Type="http://schemas.openxmlformats.org/officeDocument/2006/relationships/hyperlink" Target="http://www.aerochart.com/mapping/chart/aptrpt.cfm?A=7&amp;id=CYOO" TargetMode="External" /><Relationship Id="rId73" Type="http://schemas.openxmlformats.org/officeDocument/2006/relationships/hyperlink" Target="http://www.airnav.com/airport/1C9" TargetMode="External" /><Relationship Id="rId74" Type="http://schemas.openxmlformats.org/officeDocument/2006/relationships/hyperlink" Target="http://www.airnav.com/airport/MRC" TargetMode="External" /><Relationship Id="rId75" Type="http://schemas.openxmlformats.org/officeDocument/2006/relationships/hyperlink" Target="http://www.airnav.com/airport/HHG" TargetMode="External" /><Relationship Id="rId76" Type="http://schemas.openxmlformats.org/officeDocument/2006/relationships/hyperlink" Target="http://map.aeroplanner.com/mapping/chart/aptrpt.cfm?A=7&amp;id=CNW3" TargetMode="External" /><Relationship Id="rId77" Type="http://schemas.openxmlformats.org/officeDocument/2006/relationships/hyperlink" Target="http://www.airnav.com/airport/95L" TargetMode="External" /><Relationship Id="rId78" Type="http://schemas.openxmlformats.org/officeDocument/2006/relationships/hyperlink" Target="http://www.airnav.com/airport/SBP" TargetMode="External" /><Relationship Id="rId79" Type="http://schemas.openxmlformats.org/officeDocument/2006/relationships/hyperlink" Target="http://www.airnav.com/airport/HWO" TargetMode="External" /><Relationship Id="rId80" Type="http://schemas.openxmlformats.org/officeDocument/2006/relationships/hyperlink" Target="http://www.airnav.com/airport/OGS" TargetMode="External" /><Relationship Id="rId81" Type="http://schemas.openxmlformats.org/officeDocument/2006/relationships/hyperlink" Target="http://www.airnav.com/airport/UAO" TargetMode="External" /><Relationship Id="rId82" Type="http://schemas.openxmlformats.org/officeDocument/2006/relationships/hyperlink" Target="http://www.airnav.com/airport/DVT" TargetMode="External" /><Relationship Id="rId83" Type="http://schemas.openxmlformats.org/officeDocument/2006/relationships/hyperlink" Target="http://www.airnav.com/airport/52F" TargetMode="External" /><Relationship Id="rId84" Type="http://schemas.openxmlformats.org/officeDocument/2006/relationships/hyperlink" Target="http://www.airnav.com/airport/CNM" TargetMode="External" /><Relationship Id="rId85" Type="http://schemas.openxmlformats.org/officeDocument/2006/relationships/hyperlink" Target="http://www.airnav.com/airport/MSP" TargetMode="External" /><Relationship Id="rId86" Type="http://schemas.openxmlformats.org/officeDocument/2006/relationships/hyperlink" Target="http://www.airnav.com/airport/LWM" TargetMode="External" /><Relationship Id="rId87" Type="http://schemas.openxmlformats.org/officeDocument/2006/relationships/hyperlink" Target="http://www.airnav.com/airport/ROA" TargetMode="External" /><Relationship Id="rId88" Type="http://schemas.openxmlformats.org/officeDocument/2006/relationships/hyperlink" Target="http://www.airnav.com/airport/O17" TargetMode="External" /><Relationship Id="rId89" Type="http://schemas.openxmlformats.org/officeDocument/2006/relationships/hyperlink" Target="http://www.airnav.com/airport/EZF" TargetMode="External" /><Relationship Id="rId90" Type="http://schemas.openxmlformats.org/officeDocument/2006/relationships/hyperlink" Target="http://www.airnav.com/airport/MKE" TargetMode="External" /><Relationship Id="rId91" Type="http://schemas.openxmlformats.org/officeDocument/2006/relationships/hyperlink" Target="http://www.airnav.com/airport/OWD" TargetMode="External" /><Relationship Id="rId92" Type="http://schemas.openxmlformats.org/officeDocument/2006/relationships/hyperlink" Target="http://www.airnav.com/airport/RHP" TargetMode="External" /><Relationship Id="rId93" Type="http://schemas.openxmlformats.org/officeDocument/2006/relationships/hyperlink" Target="http://www.airnav.com/airport/GTU" TargetMode="External" /><Relationship Id="rId94" Type="http://schemas.openxmlformats.org/officeDocument/2006/relationships/hyperlink" Target="http://www.airnav.com/airport/HMT" TargetMode="External" /><Relationship Id="rId95" Type="http://schemas.openxmlformats.org/officeDocument/2006/relationships/hyperlink" Target="http://www.airnav.com/airport/0J6" TargetMode="External" /><Relationship Id="rId96" Type="http://schemas.openxmlformats.org/officeDocument/2006/relationships/hyperlink" Target="http://www.airnav.com/airport/TKI" TargetMode="External" /><Relationship Id="rId97" Type="http://schemas.openxmlformats.org/officeDocument/2006/relationships/hyperlink" Target="http://www.airnav.com/airport/S69" TargetMode="External" /><Relationship Id="rId98" Type="http://schemas.openxmlformats.org/officeDocument/2006/relationships/hyperlink" Target="http://www.airnav.com/airport/LHZ" TargetMode="External" /><Relationship Id="rId99" Type="http://schemas.openxmlformats.org/officeDocument/2006/relationships/hyperlink" Target="http://www.airnav.com/airport/50J" TargetMode="External" /><Relationship Id="rId100" Type="http://schemas.openxmlformats.org/officeDocument/2006/relationships/hyperlink" Target="http://www.airnav.com/airport/RDU" TargetMode="External" /><Relationship Id="rId101" Type="http://schemas.openxmlformats.org/officeDocument/2006/relationships/hyperlink" Target="http://www.airnav.com/airport/OKC" TargetMode="External" /><Relationship Id="rId102" Type="http://schemas.openxmlformats.org/officeDocument/2006/relationships/hyperlink" Target="http://www.airnav.com/airport/ORE" TargetMode="External" /><Relationship Id="rId103" Type="http://schemas.openxmlformats.org/officeDocument/2006/relationships/hyperlink" Target="http://www.airnav.com/airport/AUS" TargetMode="External" /><Relationship Id="rId104" Type="http://schemas.openxmlformats.org/officeDocument/2006/relationships/hyperlink" Target="http://www.airnav.com/airport/CHD" TargetMode="External" /><Relationship Id="rId105" Type="http://schemas.openxmlformats.org/officeDocument/2006/relationships/hyperlink" Target="http://www.airnav.com/airport/GMU" TargetMode="External" /><Relationship Id="rId106" Type="http://schemas.openxmlformats.org/officeDocument/2006/relationships/hyperlink" Target="http://www.airnav.com/airport/WHP" TargetMode="External" /><Relationship Id="rId107" Type="http://schemas.openxmlformats.org/officeDocument/2006/relationships/hyperlink" Target="http://www.airnav.com/airport/GKY" TargetMode="External" /><Relationship Id="rId108" Type="http://schemas.openxmlformats.org/officeDocument/2006/relationships/hyperlink" Target="http://www.airnav.com/airport/GBD" TargetMode="External" /><Relationship Id="rId109" Type="http://schemas.openxmlformats.org/officeDocument/2006/relationships/hyperlink" Target="http://www.airnav.com/airport/13N" TargetMode="External" /><Relationship Id="rId110" Type="http://schemas.openxmlformats.org/officeDocument/2006/relationships/hyperlink" Target="http://www.airnav.com/airport/TRK" TargetMode="External" /><Relationship Id="rId111" Type="http://schemas.openxmlformats.org/officeDocument/2006/relationships/hyperlink" Target="http://www.airnav.com/airport/CHD" TargetMode="External" /><Relationship Id="rId112" Type="http://schemas.openxmlformats.org/officeDocument/2006/relationships/hyperlink" Target="http://www.airnav.com/airport/ARR" TargetMode="External" /><Relationship Id="rId113" Type="http://schemas.openxmlformats.org/officeDocument/2006/relationships/hyperlink" Target="http://www.airnav.com/airport/CZL" TargetMode="External" /><Relationship Id="rId114" Type="http://schemas.openxmlformats.org/officeDocument/2006/relationships/hyperlink" Target="http://www.airnav.com/airport/SJC" TargetMode="External" /><Relationship Id="rId115" Type="http://schemas.openxmlformats.org/officeDocument/2006/relationships/hyperlink" Target="http://www.airnav.com/airport/STJ" TargetMode="External" /><Relationship Id="rId116" Type="http://schemas.openxmlformats.org/officeDocument/2006/relationships/hyperlink" Target="http://www.airnav.com/airport/S36" TargetMode="External" /><Relationship Id="rId117" Type="http://schemas.openxmlformats.org/officeDocument/2006/relationships/hyperlink" Target="http://www.airnav.com/airport/DVK" TargetMode="External" /><Relationship Id="rId118" Type="http://schemas.openxmlformats.org/officeDocument/2006/relationships/hyperlink" Target="http://map.aeroplanner.com/mapping/chart/aptrpt.cfm?A=7&amp;id=CYXD" TargetMode="External" /><Relationship Id="rId119" Type="http://schemas.openxmlformats.org/officeDocument/2006/relationships/hyperlink" Target="http://www.airnav.com/airport/EKQ" TargetMode="External" /><Relationship Id="rId120" Type="http://schemas.openxmlformats.org/officeDocument/2006/relationships/hyperlink" Target="http://www.airnav.com/airport/OWD" TargetMode="External" /><Relationship Id="rId121" Type="http://schemas.openxmlformats.org/officeDocument/2006/relationships/hyperlink" Target="http://www.airnav.com/airport/GNV" TargetMode="External" /><Relationship Id="rId122" Type="http://schemas.openxmlformats.org/officeDocument/2006/relationships/hyperlink" Target="http://www.airnav.com/airport/HPN" TargetMode="External" /><Relationship Id="rId123" Type="http://schemas.openxmlformats.org/officeDocument/2006/relationships/hyperlink" Target="http://www.airnav.com/airport/FAT" TargetMode="External" /><Relationship Id="rId124" Type="http://schemas.openxmlformats.org/officeDocument/2006/relationships/hyperlink" Target="http://www.airnav.com/airport/SJC" TargetMode="External" /><Relationship Id="rId125" Type="http://schemas.openxmlformats.org/officeDocument/2006/relationships/hyperlink" Target="http://www.airnav.com/airport/LVN" TargetMode="External" /><Relationship Id="rId126" Type="http://schemas.openxmlformats.org/officeDocument/2006/relationships/hyperlink" Target="http://www.airnav.com/airport/0LA4" TargetMode="External" /><Relationship Id="rId127" Type="http://schemas.openxmlformats.org/officeDocument/2006/relationships/hyperlink" Target="http://www.airnav.com/airport/CNM" TargetMode="External" /><Relationship Id="rId128" Type="http://schemas.openxmlformats.org/officeDocument/2006/relationships/hyperlink" Target="http://www.aerochart.com/mapping/chart/aptrpt.cfm?A=7&amp;id=CZBM" TargetMode="External" /><Relationship Id="rId129" Type="http://schemas.openxmlformats.org/officeDocument/2006/relationships/hyperlink" Target="http://www.airnav.com/airport/RUQ" TargetMode="External" /><Relationship Id="rId130" Type="http://schemas.openxmlformats.org/officeDocument/2006/relationships/hyperlink" Target="http://www.airnav.com/airport/BCT" TargetMode="External" /><Relationship Id="rId131" Type="http://schemas.openxmlformats.org/officeDocument/2006/relationships/hyperlink" Target="http://www.airnav.com/airport/CHK" TargetMode="External" /><Relationship Id="rId132" Type="http://schemas.openxmlformats.org/officeDocument/2006/relationships/hyperlink" Target="http://www.aerochart.com/mapping/chart/aptrpt.cfm?A=7&amp;id=FAPY" TargetMode="External" /><Relationship Id="rId133" Type="http://schemas.openxmlformats.org/officeDocument/2006/relationships/hyperlink" Target="http://www.airnav.com/airport/0LA4" TargetMode="External" /><Relationship Id="rId134" Type="http://schemas.openxmlformats.org/officeDocument/2006/relationships/hyperlink" Target="http://www.aerochart.com/mapping/chart/aptrpt.cfm?A=7&amp;id=EKYT" TargetMode="External" /><Relationship Id="rId135" Type="http://schemas.openxmlformats.org/officeDocument/2006/relationships/hyperlink" Target="http://www.airnav.com/airport/I67" TargetMode="External" /><Relationship Id="rId136" Type="http://schemas.openxmlformats.org/officeDocument/2006/relationships/hyperlink" Target="http://www.airnav.com/airport/ROC" TargetMode="External" /><Relationship Id="rId137" Type="http://schemas.openxmlformats.org/officeDocument/2006/relationships/hyperlink" Target="http://www.aerochart.com/mapping/chart/aptrpt.cfm?A=7&amp;id=ESCN" TargetMode="External" /><Relationship Id="rId138" Type="http://schemas.openxmlformats.org/officeDocument/2006/relationships/hyperlink" Target="http://www.airnav.com/airport/BVY" TargetMode="External" /><Relationship Id="rId139" Type="http://schemas.openxmlformats.org/officeDocument/2006/relationships/hyperlink" Target="http://www.airnav.com/airport/OSU" TargetMode="External" /><Relationship Id="rId140" Type="http://schemas.openxmlformats.org/officeDocument/2006/relationships/hyperlink" Target="http://www.airnav.com/airport/PTW" TargetMode="External" /><Relationship Id="rId141" Type="http://schemas.openxmlformats.org/officeDocument/2006/relationships/hyperlink" Target="http://www.airnav.com/airport/GAI" TargetMode="External" /><Relationship Id="rId142" Type="http://schemas.openxmlformats.org/officeDocument/2006/relationships/hyperlink" Target="http://www.airnav.com/airport/CRE" TargetMode="External" /><Relationship Id="rId143" Type="http://schemas.openxmlformats.org/officeDocument/2006/relationships/hyperlink" Target="http://www.airnav.com/airport/JGG" TargetMode="External" /><Relationship Id="rId144" Type="http://schemas.openxmlformats.org/officeDocument/2006/relationships/hyperlink" Target="http://www.airnav.com/airport/GWO" TargetMode="External" /><Relationship Id="rId145" Type="http://schemas.openxmlformats.org/officeDocument/2006/relationships/hyperlink" Target="http://www.airnav.com/airport/FRG" TargetMode="External" /><Relationship Id="rId146" Type="http://schemas.openxmlformats.org/officeDocument/2006/relationships/hyperlink" Target="http://www.airnav.com/airport/ORG" TargetMode="External" /><Relationship Id="rId147" Type="http://schemas.openxmlformats.org/officeDocument/2006/relationships/hyperlink" Target="http://www.airnav.com/airport/DWH" TargetMode="External" /><Relationship Id="rId148" Type="http://schemas.openxmlformats.org/officeDocument/2006/relationships/hyperlink" Target="http://www.airnav.com/airport/CHD" TargetMode="External" /><Relationship Id="rId149" Type="http://schemas.openxmlformats.org/officeDocument/2006/relationships/hyperlink" Target="http://www.airnav.com/airport/PNE" TargetMode="External" /><Relationship Id="rId150" Type="http://schemas.openxmlformats.org/officeDocument/2006/relationships/hyperlink" Target="http://www.airnav.com/airport/50J" TargetMode="External" /><Relationship Id="rId151" Type="http://schemas.openxmlformats.org/officeDocument/2006/relationships/hyperlink" Target="http://www.airnav.com/airport/SWO" TargetMode="External" /><Relationship Id="rId152" Type="http://schemas.openxmlformats.org/officeDocument/2006/relationships/hyperlink" Target="http://www.airnav.com/airport/CKV" TargetMode="External" /><Relationship Id="rId153" Type="http://schemas.openxmlformats.org/officeDocument/2006/relationships/hyperlink" Target="http://www.airnav.com/airport/3N6" TargetMode="External" /><Relationship Id="rId154" Type="http://schemas.openxmlformats.org/officeDocument/2006/relationships/hyperlink" Target="http://www.airnav.com/airport/OFP" TargetMode="External" /><Relationship Id="rId155" Type="http://schemas.openxmlformats.org/officeDocument/2006/relationships/hyperlink" Target="http://www.airnav.com/airport/OWD" TargetMode="External" /><Relationship Id="rId156" Type="http://schemas.openxmlformats.org/officeDocument/2006/relationships/hyperlink" Target="http://www.airnav.com/airport/HSD" TargetMode="External" /><Relationship Id="rId157" Type="http://schemas.openxmlformats.org/officeDocument/2006/relationships/hyperlink" Target="http://www.airnav.com/airport/OWD" TargetMode="External" /><Relationship Id="rId158" Type="http://schemas.openxmlformats.org/officeDocument/2006/relationships/hyperlink" Target="http://www.airnav.com/airport/TYS" TargetMode="External" /><Relationship Id="rId159" Type="http://schemas.openxmlformats.org/officeDocument/2006/relationships/hyperlink" Target="http://www.airnav.com/airport/HSI" TargetMode="External" /><Relationship Id="rId160" Type="http://schemas.openxmlformats.org/officeDocument/2006/relationships/hyperlink" Target="http://www.airnav.com/airport/70J" TargetMode="External" /><Relationship Id="rId161" Type="http://schemas.openxmlformats.org/officeDocument/2006/relationships/hyperlink" Target="http://www.airnav.com/airport/1B9" TargetMode="External" /><Relationship Id="rId162" Type="http://schemas.openxmlformats.org/officeDocument/2006/relationships/hyperlink" Target="http://www.airnav.com/airport/T31" TargetMode="External" /><Relationship Id="rId163" Type="http://schemas.openxmlformats.org/officeDocument/2006/relationships/hyperlink" Target="http://www.airnav.com/airport/N99" TargetMode="External" /><Relationship Id="rId164" Type="http://schemas.openxmlformats.org/officeDocument/2006/relationships/hyperlink" Target="http://www.airnav.com/airport/60M" TargetMode="External" /><Relationship Id="rId165" Type="http://schemas.openxmlformats.org/officeDocument/2006/relationships/hyperlink" Target="http://www.airnav.com/airport/TTA" TargetMode="External" /><Relationship Id="rId166" Type="http://schemas.openxmlformats.org/officeDocument/2006/relationships/hyperlink" Target="http://www.airnav.com/airport/F70" TargetMode="External" /><Relationship Id="rId167" Type="http://schemas.openxmlformats.org/officeDocument/2006/relationships/hyperlink" Target="http://www.airnav.com/airport/TPF" TargetMode="External" /><Relationship Id="rId168" Type="http://schemas.openxmlformats.org/officeDocument/2006/relationships/hyperlink" Target="http://www.airnav.com/airport/IDL" TargetMode="External" /><Relationship Id="rId169" Type="http://schemas.openxmlformats.org/officeDocument/2006/relationships/hyperlink" Target="http://www.airnav.com/airport/ORL" TargetMode="External" /><Relationship Id="rId170" Type="http://schemas.openxmlformats.org/officeDocument/2006/relationships/hyperlink" Target="http://www.airnav.com/airport/GAI" TargetMode="External" /><Relationship Id="rId171" Type="http://schemas.openxmlformats.org/officeDocument/2006/relationships/hyperlink" Target="http://www.airnav.com/airport/ADS" TargetMode="External" /><Relationship Id="rId172" Type="http://schemas.openxmlformats.org/officeDocument/2006/relationships/hyperlink" Target="http://www.airnav.com/airport/CHO" TargetMode="External" /><Relationship Id="rId173" Type="http://schemas.openxmlformats.org/officeDocument/2006/relationships/hyperlink" Target="http://www.airnav.com/airport/MIC" TargetMode="External" /><Relationship Id="rId174" Type="http://schemas.openxmlformats.org/officeDocument/2006/relationships/hyperlink" Target="http://www.airnav.com/airport/CMA" TargetMode="External" /><Relationship Id="rId175" Type="http://schemas.openxmlformats.org/officeDocument/2006/relationships/hyperlink" Target="http://www.airnav.com/airport/T31" TargetMode="External" /><Relationship Id="rId176" Type="http://schemas.openxmlformats.org/officeDocument/2006/relationships/hyperlink" Target="http://www.airnav.com/airport/ISZ" TargetMode="External" /><Relationship Id="rId177" Type="http://schemas.openxmlformats.org/officeDocument/2006/relationships/hyperlink" Target="http://www.airnav.com/airport/RDU" TargetMode="External" /><Relationship Id="rId178" Type="http://schemas.openxmlformats.org/officeDocument/2006/relationships/hyperlink" Target="http://www.airnav.com/airport/DWH" TargetMode="External" /><Relationship Id="rId179" Type="http://schemas.openxmlformats.org/officeDocument/2006/relationships/hyperlink" Target="http://www.airnav.com/airport/GPM" TargetMode="External" /><Relationship Id="rId180" Type="http://schemas.openxmlformats.org/officeDocument/2006/relationships/hyperlink" Target="http://www.airnav.com/airport/FZI" TargetMode="External" /><Relationship Id="rId181" Type="http://schemas.openxmlformats.org/officeDocument/2006/relationships/hyperlink" Target="http://www.airnav.com/airport/C22" TargetMode="External" /><Relationship Id="rId182" Type="http://schemas.openxmlformats.org/officeDocument/2006/relationships/hyperlink" Target="http://www.airnav.com/airport/VMR" TargetMode="External" /><Relationship Id="rId183" Type="http://schemas.openxmlformats.org/officeDocument/2006/relationships/hyperlink" Target="http://www.airnav.com/airport/C77" TargetMode="External" /><Relationship Id="rId184" Type="http://schemas.openxmlformats.org/officeDocument/2006/relationships/hyperlink" Target="http://www.airnav.com/airport/PEA" TargetMode="External" /><Relationship Id="rId185" Type="http://schemas.openxmlformats.org/officeDocument/2006/relationships/hyperlink" Target="http://www.airnav.com/airport/RLD" TargetMode="External" /><Relationship Id="rId186" Type="http://schemas.openxmlformats.org/officeDocument/2006/relationships/hyperlink" Target="http://www.airnav.com/airport/H71" TargetMode="External" /><Relationship Id="rId187" Type="http://schemas.openxmlformats.org/officeDocument/2006/relationships/hyperlink" Target="http://www.airnav.com/airport/LLQ" TargetMode="External" /><Relationship Id="rId188" Type="http://schemas.openxmlformats.org/officeDocument/2006/relationships/hyperlink" Target="http://www.airnav.com/airport/ILM" TargetMode="External" /><Relationship Id="rId189" Type="http://schemas.openxmlformats.org/officeDocument/2006/relationships/hyperlink" Target="http://www.airnav.com/airport/HVN" TargetMode="External" /><Relationship Id="rId190" Type="http://schemas.openxmlformats.org/officeDocument/2006/relationships/hyperlink" Target="http://www.airnav.com/airport/I69" TargetMode="External" /><Relationship Id="rId191" Type="http://schemas.openxmlformats.org/officeDocument/2006/relationships/hyperlink" Target="http://www.airnav.com/airport/47N" TargetMode="External" /><Relationship Id="rId192" Type="http://schemas.openxmlformats.org/officeDocument/2006/relationships/hyperlink" Target="http://www.airnav.com/airport/P52" TargetMode="External" /><Relationship Id="rId193" Type="http://schemas.openxmlformats.org/officeDocument/2006/relationships/hyperlink" Target="http://www.airnav.com/airport/AWO" TargetMode="External" /><Relationship Id="rId194" Type="http://schemas.openxmlformats.org/officeDocument/2006/relationships/hyperlink" Target="http://www.airnav.com/airport/EAU" TargetMode="External" /><Relationship Id="rId195" Type="http://schemas.openxmlformats.org/officeDocument/2006/relationships/hyperlink" Target="http://www.airnav.com/airport/DMW" TargetMode="External" /><Relationship Id="rId196" Type="http://schemas.openxmlformats.org/officeDocument/2006/relationships/hyperlink" Target="http://www.airnav.com/airport/PAE" TargetMode="External" /><Relationship Id="rId197" Type="http://schemas.openxmlformats.org/officeDocument/2006/relationships/hyperlink" Target="http://www.airnav.com/airport/FLX" TargetMode="External" /><Relationship Id="rId198" Type="http://schemas.openxmlformats.org/officeDocument/2006/relationships/hyperlink" Target="http://www.airnav.com/airport/DTS" TargetMode="External" /><Relationship Id="rId199" Type="http://schemas.openxmlformats.org/officeDocument/2006/relationships/hyperlink" Target="http://www.airnav.com/airport/O33" TargetMode="External" /><Relationship Id="rId200" Type="http://schemas.openxmlformats.org/officeDocument/2006/relationships/hyperlink" Target="http://www.airnav.com/airport/VGT" TargetMode="External" /><Relationship Id="rId201" Type="http://schemas.openxmlformats.org/officeDocument/2006/relationships/hyperlink" Target="http://www.airnav.com/airport/FFZ" TargetMode="External" /><Relationship Id="rId202" Type="http://schemas.openxmlformats.org/officeDocument/2006/relationships/hyperlink" Target="http://home.earthlink.net/~dwaer/flying.html" TargetMode="External" /><Relationship Id="rId203" Type="http://schemas.openxmlformats.org/officeDocument/2006/relationships/hyperlink" Target="http://www.airnav.com/airport/48V" TargetMode="External" /><Relationship Id="rId204" Type="http://schemas.openxmlformats.org/officeDocument/2006/relationships/hyperlink" Target="N7450J.JPG" TargetMode="External" /><Relationship Id="rId205" Type="http://schemas.openxmlformats.org/officeDocument/2006/relationships/hyperlink" Target="http://www.airnav.com/airport/F82" TargetMode="External" /><Relationship Id="rId206" Type="http://schemas.openxmlformats.org/officeDocument/2006/relationships/hyperlink" Target="http://www.stephenames.com/flying/pipers/pipers6.html#stano" TargetMode="External" /><Relationship Id="rId207" Type="http://schemas.openxmlformats.org/officeDocument/2006/relationships/hyperlink" Target="http://www.airnav.com/airport/DVT" TargetMode="External" /><Relationship Id="rId208" Type="http://schemas.openxmlformats.org/officeDocument/2006/relationships/hyperlink" Target="http://batfinks.home.mchsi.com/" TargetMode="External" /><Relationship Id="rId209" Type="http://schemas.openxmlformats.org/officeDocument/2006/relationships/hyperlink" Target="N5594J.JPG" TargetMode="External" /><Relationship Id="rId210" Type="http://schemas.openxmlformats.org/officeDocument/2006/relationships/hyperlink" Target="http://www.airnav.com/airport/CHD" TargetMode="External" /><Relationship Id="rId211" Type="http://schemas.openxmlformats.org/officeDocument/2006/relationships/hyperlink" Target="http://www.airnav.com/airport/AUS" TargetMode="External" /><Relationship Id="rId212" Type="http://schemas.openxmlformats.org/officeDocument/2006/relationships/hyperlink" Target="http://www.airnav.com/airport/HYI" TargetMode="External" /><Relationship Id="rId213" Type="http://schemas.openxmlformats.org/officeDocument/2006/relationships/hyperlink" Target="http://home.austin.rr.com/solms/Flying.htm" TargetMode="External" /><Relationship Id="rId214" Type="http://schemas.openxmlformats.org/officeDocument/2006/relationships/hyperlink" Target="http://www.airnav.com/airport/SEE" TargetMode="External" /><Relationship Id="rId215" Type="http://schemas.openxmlformats.org/officeDocument/2006/relationships/hyperlink" Target="http://www.airnav.com/airport/AVQ" TargetMode="External" /><Relationship Id="rId216" Type="http://schemas.openxmlformats.org/officeDocument/2006/relationships/hyperlink" Target="http://www.myplaneonline.com/N4353J.html" TargetMode="External" /><Relationship Id="rId217" Type="http://schemas.openxmlformats.org/officeDocument/2006/relationships/hyperlink" Target="http://www.airnav.com/airport/0N0" TargetMode="External" /><Relationship Id="rId218" Type="http://schemas.openxmlformats.org/officeDocument/2006/relationships/hyperlink" Target="http://www.airnav.com/airport/0N0" TargetMode="External" /><Relationship Id="rId219" Type="http://schemas.openxmlformats.org/officeDocument/2006/relationships/hyperlink" Target="http://www.airnav.com/airport/62IL" TargetMode="External" /><Relationship Id="rId220" Type="http://schemas.openxmlformats.org/officeDocument/2006/relationships/hyperlink" Target="http://www.megginson.com/private/C-FBJO/" TargetMode="External" /><Relationship Id="rId221" Type="http://schemas.openxmlformats.org/officeDocument/2006/relationships/hyperlink" Target="http://map.aeroplanner.com/mapping/chart/aptrpt.cfm?id=CYOW" TargetMode="External" /><Relationship Id="rId222" Type="http://schemas.openxmlformats.org/officeDocument/2006/relationships/hyperlink" Target="http://map.aeroplanner.com/mapping/chart/aptrpt.cfm?id=CYND" TargetMode="External" /><Relationship Id="rId223" Type="http://schemas.openxmlformats.org/officeDocument/2006/relationships/hyperlink" Target="http://www.rumblestrip.org/" TargetMode="External" /><Relationship Id="rId224" Type="http://schemas.openxmlformats.org/officeDocument/2006/relationships/hyperlink" Target="http://map.aeroplanner.com/mapping/chart/aptrpt.cfm?A=7&amp;id=CYTZ" TargetMode="External" /><Relationship Id="rId225" Type="http://schemas.openxmlformats.org/officeDocument/2006/relationships/hyperlink" Target="http://web.elastic.org/~fche/pix-air/dsc_8374-r.html" TargetMode="External" /><Relationship Id="rId226" Type="http://schemas.openxmlformats.org/officeDocument/2006/relationships/hyperlink" Target="http://www.airnav.com/airport/N57" TargetMode="External" /><Relationship Id="rId227" Type="http://schemas.openxmlformats.org/officeDocument/2006/relationships/hyperlink" Target="http://www.airnav.com/airport/14A" TargetMode="External" /><Relationship Id="rId228" Type="http://schemas.openxmlformats.org/officeDocument/2006/relationships/hyperlink" Target="N6952C.jpg" TargetMode="External" /><Relationship Id="rId229" Type="http://schemas.openxmlformats.org/officeDocument/2006/relationships/hyperlink" Target="http://www.airnav.com/airport/FIT" TargetMode="External" /><Relationship Id="rId2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7109375" style="0" bestFit="1" customWidth="1"/>
    <col min="2" max="2" width="68.7109375" style="0" bestFit="1" customWidth="1"/>
    <col min="3" max="3" width="9.00390625" style="0" bestFit="1" customWidth="1"/>
    <col min="4" max="4" width="11.57421875" style="0" bestFit="1" customWidth="1"/>
    <col min="5" max="5" width="8.421875" style="0" bestFit="1" customWidth="1"/>
    <col min="6" max="6" width="7.28125" style="0" bestFit="1" customWidth="1"/>
    <col min="7" max="7" width="22.140625" style="0" bestFit="1" customWidth="1"/>
    <col min="8" max="8" width="32.28125" style="0" bestFit="1" customWidth="1"/>
    <col min="9" max="9" width="16.140625" style="0" bestFit="1" customWidth="1"/>
    <col min="10" max="10" width="19.57421875" style="0" bestFit="1" customWidth="1"/>
    <col min="11" max="11" width="15.140625" style="0" bestFit="1" customWidth="1"/>
    <col min="12" max="12" width="12.140625" style="0" bestFit="1" customWidth="1"/>
    <col min="13" max="13" width="12.421875" style="0" customWidth="1"/>
    <col min="14" max="14" width="11.7109375" style="0" customWidth="1"/>
  </cols>
  <sheetData>
    <row r="1" spans="1:18" s="5" customFormat="1" ht="12.75">
      <c r="A1" s="5" t="s">
        <v>646</v>
      </c>
      <c r="B1" s="5" t="str">
        <f>"Comments - last updated: "&amp;R1</f>
        <v>Comments - last updated: 11/09/2005</v>
      </c>
      <c r="C1" s="5" t="s">
        <v>521</v>
      </c>
      <c r="D1" s="5" t="s">
        <v>218</v>
      </c>
      <c r="E1" s="5" t="s">
        <v>249</v>
      </c>
      <c r="F1" s="5" t="s">
        <v>292</v>
      </c>
      <c r="G1" s="5" t="s">
        <v>646</v>
      </c>
      <c r="H1" s="5" t="s">
        <v>562</v>
      </c>
      <c r="I1" s="5" t="s">
        <v>305</v>
      </c>
      <c r="J1" s="5" t="s">
        <v>797</v>
      </c>
      <c r="K1" s="5" t="s">
        <v>332</v>
      </c>
      <c r="L1" s="5" t="s">
        <v>465</v>
      </c>
      <c r="M1"/>
      <c r="N1" s="5" t="s">
        <v>492</v>
      </c>
      <c r="O1" s="5">
        <f>COUNTIF(A2:A527,"&lt;&gt;""")</f>
        <v>526</v>
      </c>
      <c r="P1"/>
      <c r="Q1" s="13">
        <f ca="1">TODAY()</f>
        <v>38665</v>
      </c>
      <c r="R1" s="5" t="str">
        <f>TEXT(Q1,"mm/dd/yyyy")</f>
        <v>11/09/2005</v>
      </c>
    </row>
    <row r="2" spans="1:8" ht="12.75">
      <c r="A2" s="6" t="str">
        <f>HYPERLINK(IF(ISBLANK(H2),"private.htm","mailto:"&amp;G2&amp;" &lt;"&amp;H2&amp;"&gt;"),G2)</f>
        <v>Alan Cairns</v>
      </c>
      <c r="B2" t="s">
        <v>356</v>
      </c>
      <c r="C2" s="6" t="s">
        <v>522</v>
      </c>
      <c r="D2" t="s">
        <v>220</v>
      </c>
      <c r="E2" t="s">
        <v>263</v>
      </c>
      <c r="F2" t="s">
        <v>293</v>
      </c>
      <c r="G2" t="s">
        <v>140</v>
      </c>
      <c r="H2" t="s">
        <v>645</v>
      </c>
    </row>
    <row r="3" spans="1:8" ht="12.75">
      <c r="A3" s="6" t="str">
        <f aca="true" t="shared" si="0" ref="A3:A69">HYPERLINK(IF(ISBLANK(H3),"private.htm","mailto:"&amp;G3&amp;" &lt;"&amp;H3&amp;"&gt;"),G3)</f>
        <v>Alan K. Stebbens</v>
      </c>
      <c r="B3" t="s">
        <v>471</v>
      </c>
      <c r="C3" s="6" t="s">
        <v>47</v>
      </c>
      <c r="D3" t="s">
        <v>243</v>
      </c>
      <c r="E3" t="s">
        <v>255</v>
      </c>
      <c r="F3" t="s">
        <v>297</v>
      </c>
      <c r="G3" t="s">
        <v>472</v>
      </c>
      <c r="H3" t="s">
        <v>563</v>
      </c>
    </row>
    <row r="4" spans="1:8" ht="12.75">
      <c r="A4" s="6" t="str">
        <f t="shared" si="0"/>
        <v>Alex Waddell</v>
      </c>
      <c r="B4" s="6" t="s">
        <v>780</v>
      </c>
      <c r="C4" s="6" t="s">
        <v>782</v>
      </c>
      <c r="D4" t="s">
        <v>488</v>
      </c>
      <c r="E4" t="s">
        <v>783</v>
      </c>
      <c r="F4" t="s">
        <v>298</v>
      </c>
      <c r="G4" t="s">
        <v>781</v>
      </c>
      <c r="H4" t="s">
        <v>784</v>
      </c>
    </row>
    <row r="5" spans="1:10" ht="12.75">
      <c r="A5" s="6" t="str">
        <f t="shared" si="0"/>
        <v>Andy Novobilski</v>
      </c>
      <c r="B5" t="s">
        <v>705</v>
      </c>
      <c r="C5" s="6" t="s">
        <v>706</v>
      </c>
      <c r="D5" t="s">
        <v>248</v>
      </c>
      <c r="E5" t="s">
        <v>251</v>
      </c>
      <c r="F5" t="s">
        <v>248</v>
      </c>
      <c r="G5" t="s">
        <v>217</v>
      </c>
      <c r="H5" t="s">
        <v>564</v>
      </c>
      <c r="I5" s="8" t="s">
        <v>424</v>
      </c>
      <c r="J5" t="s">
        <v>309</v>
      </c>
    </row>
    <row r="6" spans="1:10" ht="12.75">
      <c r="A6" s="6" t="str">
        <f t="shared" si="0"/>
        <v>Bernie Velivis</v>
      </c>
      <c r="B6" s="6" t="s">
        <v>490</v>
      </c>
      <c r="C6" s="6" t="s">
        <v>101</v>
      </c>
      <c r="D6" t="s">
        <v>488</v>
      </c>
      <c r="E6" t="s">
        <v>279</v>
      </c>
      <c r="F6" t="s">
        <v>298</v>
      </c>
      <c r="G6" t="s">
        <v>487</v>
      </c>
      <c r="H6" t="s">
        <v>565</v>
      </c>
      <c r="I6" t="s">
        <v>489</v>
      </c>
      <c r="J6" t="s">
        <v>491</v>
      </c>
    </row>
    <row r="7" spans="1:8" ht="12.75">
      <c r="A7" s="6" t="str">
        <f t="shared" si="0"/>
        <v>Bill Bogardus</v>
      </c>
      <c r="B7" s="10" t="s">
        <v>511</v>
      </c>
      <c r="C7" s="6" t="s">
        <v>94</v>
      </c>
      <c r="D7" t="s">
        <v>220</v>
      </c>
      <c r="E7" t="s">
        <v>282</v>
      </c>
      <c r="F7" t="s">
        <v>293</v>
      </c>
      <c r="G7" t="s">
        <v>769</v>
      </c>
      <c r="H7" t="s">
        <v>643</v>
      </c>
    </row>
    <row r="8" spans="1:9" ht="12.75">
      <c r="A8" s="6" t="str">
        <f t="shared" si="0"/>
        <v>Bill Carius</v>
      </c>
      <c r="B8" t="s">
        <v>685</v>
      </c>
      <c r="C8" s="6" t="s">
        <v>707</v>
      </c>
      <c r="D8" t="s">
        <v>227</v>
      </c>
      <c r="E8" t="s">
        <v>686</v>
      </c>
      <c r="F8" t="s">
        <v>293</v>
      </c>
      <c r="G8" t="s">
        <v>124</v>
      </c>
      <c r="H8" t="s">
        <v>684</v>
      </c>
      <c r="I8" t="s">
        <v>687</v>
      </c>
    </row>
    <row r="9" spans="1:8" ht="12.75">
      <c r="A9" s="6" t="str">
        <f t="shared" si="0"/>
        <v>Bill Fisher</v>
      </c>
      <c r="B9" t="s">
        <v>357</v>
      </c>
      <c r="C9" s="6" t="s">
        <v>105</v>
      </c>
      <c r="D9" t="s">
        <v>244</v>
      </c>
      <c r="E9" t="s">
        <v>278</v>
      </c>
      <c r="F9" t="s">
        <v>294</v>
      </c>
      <c r="G9" t="s">
        <v>770</v>
      </c>
      <c r="H9" t="s">
        <v>566</v>
      </c>
    </row>
    <row r="10" spans="1:8" ht="12.75">
      <c r="A10" s="6" t="str">
        <f t="shared" si="0"/>
        <v>Bill Meier</v>
      </c>
      <c r="B10" t="s">
        <v>371</v>
      </c>
      <c r="C10" s="6" t="s">
        <v>86</v>
      </c>
      <c r="D10" t="s">
        <v>229</v>
      </c>
      <c r="E10" t="s">
        <v>259</v>
      </c>
      <c r="F10" t="s">
        <v>293</v>
      </c>
      <c r="G10" t="s">
        <v>120</v>
      </c>
      <c r="H10" t="s">
        <v>644</v>
      </c>
    </row>
    <row r="11" spans="1:8" ht="12.75">
      <c r="A11" s="6" t="str">
        <f t="shared" si="0"/>
        <v>Bill Rodriguez</v>
      </c>
      <c r="B11" s="6" t="s">
        <v>390</v>
      </c>
      <c r="C11" s="6" t="s">
        <v>46</v>
      </c>
      <c r="D11" t="s">
        <v>229</v>
      </c>
      <c r="E11" t="s">
        <v>256</v>
      </c>
      <c r="F11" t="s">
        <v>293</v>
      </c>
      <c r="G11" t="s">
        <v>391</v>
      </c>
      <c r="H11" t="s">
        <v>567</v>
      </c>
    </row>
    <row r="12" spans="1:8" ht="12.75">
      <c r="A12" s="6" t="str">
        <f t="shared" si="0"/>
        <v>Bill Worger</v>
      </c>
      <c r="B12" t="s">
        <v>163</v>
      </c>
      <c r="C12" s="6" t="s">
        <v>78</v>
      </c>
      <c r="D12" t="s">
        <v>232</v>
      </c>
      <c r="E12" t="s">
        <v>267</v>
      </c>
      <c r="F12" t="s">
        <v>293</v>
      </c>
      <c r="G12" t="s">
        <v>162</v>
      </c>
      <c r="H12" t="s">
        <v>568</v>
      </c>
    </row>
    <row r="13" spans="1:7" ht="12.75">
      <c r="A13" s="6" t="str">
        <f t="shared" si="0"/>
        <v>Bob &amp; Cindy Hirsch</v>
      </c>
      <c r="B13" t="s">
        <v>302</v>
      </c>
      <c r="C13" s="6" t="s">
        <v>37</v>
      </c>
      <c r="D13" t="s">
        <v>243</v>
      </c>
      <c r="E13" t="s">
        <v>270</v>
      </c>
      <c r="F13" t="s">
        <v>297</v>
      </c>
      <c r="G13" t="s">
        <v>771</v>
      </c>
    </row>
    <row r="14" spans="1:11" ht="12.75">
      <c r="A14" s="6" t="str">
        <f t="shared" si="0"/>
        <v>Bob James</v>
      </c>
      <c r="B14" t="s">
        <v>683</v>
      </c>
      <c r="C14" s="6" t="s">
        <v>12</v>
      </c>
      <c r="D14" t="s">
        <v>232</v>
      </c>
      <c r="E14" t="s">
        <v>682</v>
      </c>
      <c r="F14" t="s">
        <v>293</v>
      </c>
      <c r="G14" t="s">
        <v>167</v>
      </c>
      <c r="H14" t="s">
        <v>569</v>
      </c>
      <c r="I14" t="s">
        <v>304</v>
      </c>
      <c r="J14" t="s">
        <v>331</v>
      </c>
      <c r="K14" t="s">
        <v>333</v>
      </c>
    </row>
    <row r="15" spans="1:7" ht="12.75">
      <c r="A15" s="6" t="str">
        <f t="shared" si="0"/>
        <v>Brett Carter</v>
      </c>
      <c r="B15" t="s">
        <v>315</v>
      </c>
      <c r="C15" s="6" t="s">
        <v>0</v>
      </c>
      <c r="D15" t="s">
        <v>236</v>
      </c>
      <c r="E15" t="s">
        <v>274</v>
      </c>
      <c r="F15" t="s">
        <v>293</v>
      </c>
      <c r="G15" t="s">
        <v>314</v>
      </c>
    </row>
    <row r="16" spans="1:7" ht="12.75">
      <c r="A16" s="6" t="str">
        <f t="shared" si="0"/>
        <v>Brett Parks</v>
      </c>
      <c r="B16" t="s">
        <v>318</v>
      </c>
      <c r="C16" s="6" t="s">
        <v>10</v>
      </c>
      <c r="D16" t="s">
        <v>233</v>
      </c>
      <c r="E16" t="s">
        <v>303</v>
      </c>
      <c r="F16" t="s">
        <v>293</v>
      </c>
      <c r="G16" t="s">
        <v>319</v>
      </c>
    </row>
    <row r="17" spans="1:10" ht="12.75">
      <c r="A17" s="6" t="str">
        <f t="shared" si="0"/>
        <v>Brian Carr</v>
      </c>
      <c r="B17" t="s">
        <v>557</v>
      </c>
      <c r="C17" s="6" t="s">
        <v>527</v>
      </c>
      <c r="D17" t="s">
        <v>238</v>
      </c>
      <c r="E17" t="s">
        <v>280</v>
      </c>
      <c r="F17" t="s">
        <v>293</v>
      </c>
      <c r="G17" t="s">
        <v>499</v>
      </c>
      <c r="H17" t="s">
        <v>570</v>
      </c>
      <c r="I17" t="s">
        <v>556</v>
      </c>
      <c r="J17" t="s">
        <v>558</v>
      </c>
    </row>
    <row r="18" spans="1:8" ht="12.75">
      <c r="A18" s="6" t="str">
        <f t="shared" si="0"/>
        <v>Bruce McFadden</v>
      </c>
      <c r="B18" s="6" t="s">
        <v>792</v>
      </c>
      <c r="C18" s="6" t="s">
        <v>528</v>
      </c>
      <c r="D18" t="s">
        <v>222</v>
      </c>
      <c r="E18" t="s">
        <v>277</v>
      </c>
      <c r="F18" t="s">
        <v>297</v>
      </c>
      <c r="G18" t="s">
        <v>717</v>
      </c>
      <c r="H18" t="s">
        <v>647</v>
      </c>
    </row>
    <row r="19" spans="1:7" ht="12.75">
      <c r="A19" s="6" t="str">
        <f t="shared" si="0"/>
        <v>Carroll Bewley</v>
      </c>
      <c r="B19" t="s">
        <v>181</v>
      </c>
      <c r="C19" s="6" t="s">
        <v>70</v>
      </c>
      <c r="D19" t="s">
        <v>236</v>
      </c>
      <c r="E19" t="s">
        <v>279</v>
      </c>
      <c r="F19" t="s">
        <v>293</v>
      </c>
      <c r="G19" t="s">
        <v>180</v>
      </c>
    </row>
    <row r="20" spans="1:7" ht="12.75">
      <c r="A20" s="6" t="str">
        <f t="shared" si="0"/>
        <v>Charles C DeBaca</v>
      </c>
      <c r="B20" t="s">
        <v>353</v>
      </c>
      <c r="C20" s="6" t="s">
        <v>57</v>
      </c>
      <c r="D20" t="s">
        <v>246</v>
      </c>
      <c r="E20" t="s">
        <v>273</v>
      </c>
      <c r="F20" t="s">
        <v>294</v>
      </c>
      <c r="G20" t="s">
        <v>852</v>
      </c>
    </row>
    <row r="21" spans="1:8" ht="12.75">
      <c r="A21" s="6" t="str">
        <f t="shared" si="0"/>
        <v>Charles Farthing</v>
      </c>
      <c r="B21" t="s">
        <v>881</v>
      </c>
      <c r="C21" s="6" t="s">
        <v>58</v>
      </c>
      <c r="D21" t="s">
        <v>222</v>
      </c>
      <c r="E21" t="s">
        <v>269</v>
      </c>
      <c r="F21" t="s">
        <v>297</v>
      </c>
      <c r="G21" t="s">
        <v>718</v>
      </c>
      <c r="H21" t="s">
        <v>882</v>
      </c>
    </row>
    <row r="22" spans="1:8" ht="12.75">
      <c r="A22" s="6" t="str">
        <f t="shared" si="0"/>
        <v>Chris Hight</v>
      </c>
      <c r="B22" t="s">
        <v>877</v>
      </c>
      <c r="C22" s="6" t="s">
        <v>880</v>
      </c>
      <c r="D22" t="s">
        <v>227</v>
      </c>
      <c r="E22" t="s">
        <v>262</v>
      </c>
      <c r="F22" t="s">
        <v>293</v>
      </c>
      <c r="G22" t="s">
        <v>878</v>
      </c>
      <c r="H22" t="s">
        <v>879</v>
      </c>
    </row>
    <row r="23" spans="1:8" ht="12.75">
      <c r="A23" s="6" t="str">
        <f t="shared" si="0"/>
        <v>Chris Iriarte</v>
      </c>
      <c r="B23" t="s">
        <v>871</v>
      </c>
      <c r="C23" s="6" t="s">
        <v>872</v>
      </c>
      <c r="D23" t="s">
        <v>227</v>
      </c>
      <c r="E23" t="s">
        <v>267</v>
      </c>
      <c r="F23" t="s">
        <v>293</v>
      </c>
      <c r="G23" t="s">
        <v>462</v>
      </c>
      <c r="H23" t="s">
        <v>836</v>
      </c>
    </row>
    <row r="24" spans="1:8" ht="12.75">
      <c r="A24" s="6" t="str">
        <f t="shared" si="0"/>
        <v>Chuck Curtis</v>
      </c>
      <c r="B24" t="s">
        <v>700</v>
      </c>
      <c r="C24" s="6" t="s">
        <v>68</v>
      </c>
      <c r="D24" t="s">
        <v>236</v>
      </c>
      <c r="E24" t="s">
        <v>273</v>
      </c>
      <c r="F24" t="s">
        <v>293</v>
      </c>
      <c r="G24" t="s">
        <v>421</v>
      </c>
      <c r="H24" t="s">
        <v>572</v>
      </c>
    </row>
    <row r="25" spans="1:8" ht="12.75">
      <c r="A25" s="6" t="str">
        <f t="shared" si="0"/>
        <v>Chuck Mealey</v>
      </c>
      <c r="B25" t="s">
        <v>312</v>
      </c>
      <c r="C25" s="6" t="s">
        <v>63</v>
      </c>
      <c r="D25" t="s">
        <v>313</v>
      </c>
      <c r="E25" t="s">
        <v>257</v>
      </c>
      <c r="F25" t="s">
        <v>293</v>
      </c>
      <c r="G25" t="s">
        <v>311</v>
      </c>
      <c r="H25" t="s">
        <v>573</v>
      </c>
    </row>
    <row r="26" spans="1:8" ht="12.75">
      <c r="A26" s="6" t="str">
        <f t="shared" si="0"/>
        <v>Clay McCardell</v>
      </c>
      <c r="B26" s="8" t="s">
        <v>404</v>
      </c>
      <c r="C26" s="6" t="s">
        <v>84</v>
      </c>
      <c r="D26" t="s">
        <v>237</v>
      </c>
      <c r="E26" t="s">
        <v>405</v>
      </c>
      <c r="F26" t="s">
        <v>293</v>
      </c>
      <c r="G26" t="s">
        <v>403</v>
      </c>
      <c r="H26" t="s">
        <v>574</v>
      </c>
    </row>
    <row r="27" spans="1:8" ht="12.75">
      <c r="A27" s="6" t="str">
        <f t="shared" si="0"/>
        <v>Cliff Taylor</v>
      </c>
      <c r="B27" s="9" t="s">
        <v>502</v>
      </c>
      <c r="C27" s="6" t="s">
        <v>103</v>
      </c>
      <c r="D27" t="s">
        <v>227</v>
      </c>
      <c r="E27" t="s">
        <v>286</v>
      </c>
      <c r="F27" t="s">
        <v>293</v>
      </c>
      <c r="G27" t="s">
        <v>411</v>
      </c>
      <c r="H27" t="s">
        <v>575</v>
      </c>
    </row>
    <row r="28" spans="1:8" ht="12.75">
      <c r="A28" s="6" t="str">
        <f t="shared" si="0"/>
        <v>Cris Bianchini</v>
      </c>
      <c r="B28" t="s">
        <v>559</v>
      </c>
      <c r="C28" s="6" t="s">
        <v>561</v>
      </c>
      <c r="D28" t="s">
        <v>236</v>
      </c>
      <c r="E28" t="s">
        <v>272</v>
      </c>
      <c r="F28" t="s">
        <v>293</v>
      </c>
      <c r="G28" t="s">
        <v>560</v>
      </c>
      <c r="H28" t="s">
        <v>571</v>
      </c>
    </row>
    <row r="29" spans="1:8" ht="12.75">
      <c r="A29" s="6" t="str">
        <f t="shared" si="0"/>
        <v>Dan Hatch</v>
      </c>
      <c r="B29" s="9" t="s">
        <v>468</v>
      </c>
      <c r="C29" s="6" t="s">
        <v>75</v>
      </c>
      <c r="D29" t="s">
        <v>227</v>
      </c>
      <c r="E29" t="s">
        <v>266</v>
      </c>
      <c r="F29" t="s">
        <v>293</v>
      </c>
      <c r="G29" t="s">
        <v>772</v>
      </c>
      <c r="H29" t="s">
        <v>576</v>
      </c>
    </row>
    <row r="30" spans="1:8" ht="12.75">
      <c r="A30" s="6" t="str">
        <f t="shared" si="0"/>
        <v>Dan Kours</v>
      </c>
      <c r="B30" s="9" t="s">
        <v>482</v>
      </c>
      <c r="C30" s="6" t="s">
        <v>95</v>
      </c>
      <c r="D30" t="s">
        <v>243</v>
      </c>
      <c r="E30" t="s">
        <v>282</v>
      </c>
      <c r="F30" t="s">
        <v>297</v>
      </c>
      <c r="G30" t="s">
        <v>483</v>
      </c>
      <c r="H30" t="s">
        <v>577</v>
      </c>
    </row>
    <row r="31" spans="1:8" ht="12.75">
      <c r="A31" s="6" t="str">
        <f t="shared" si="0"/>
        <v>Dan Ujvari</v>
      </c>
      <c r="B31" s="9" t="s">
        <v>857</v>
      </c>
      <c r="C31" s="6" t="s">
        <v>858</v>
      </c>
      <c r="D31" t="s">
        <v>243</v>
      </c>
      <c r="E31" t="s">
        <v>282</v>
      </c>
      <c r="F31" t="s">
        <v>297</v>
      </c>
      <c r="G31" t="s">
        <v>463</v>
      </c>
      <c r="H31" t="s">
        <v>578</v>
      </c>
    </row>
    <row r="32" spans="1:7" ht="12.75">
      <c r="A32" s="6" t="str">
        <f t="shared" si="0"/>
        <v>Dane Spearing</v>
      </c>
      <c r="B32" t="s">
        <v>320</v>
      </c>
      <c r="C32" s="6" t="s">
        <v>69</v>
      </c>
      <c r="D32" t="s">
        <v>233</v>
      </c>
      <c r="E32" t="s">
        <v>275</v>
      </c>
      <c r="F32" t="s">
        <v>293</v>
      </c>
      <c r="G32" t="s">
        <v>321</v>
      </c>
    </row>
    <row r="33" spans="1:7" ht="12.75">
      <c r="A33" s="6" t="str">
        <f t="shared" si="0"/>
        <v>Dave Hartwick</v>
      </c>
      <c r="B33" t="s">
        <v>317</v>
      </c>
      <c r="C33" s="6" t="s">
        <v>13</v>
      </c>
      <c r="D33" t="s">
        <v>227</v>
      </c>
      <c r="E33" t="s">
        <v>285</v>
      </c>
      <c r="F33" t="s">
        <v>293</v>
      </c>
      <c r="G33" t="s">
        <v>316</v>
      </c>
    </row>
    <row r="34" spans="1:10" ht="12.75">
      <c r="A34" s="6" t="str">
        <f t="shared" si="0"/>
        <v>Dave Jablon</v>
      </c>
      <c r="B34" t="s">
        <v>516</v>
      </c>
      <c r="C34" s="6" t="s">
        <v>108</v>
      </c>
      <c r="D34" t="s">
        <v>238</v>
      </c>
      <c r="E34" t="s">
        <v>280</v>
      </c>
      <c r="F34" t="s">
        <v>293</v>
      </c>
      <c r="G34" t="s">
        <v>774</v>
      </c>
      <c r="H34" t="s">
        <v>648</v>
      </c>
      <c r="I34" t="s">
        <v>859</v>
      </c>
      <c r="J34" t="s">
        <v>860</v>
      </c>
    </row>
    <row r="35" spans="1:7" ht="12.75">
      <c r="A35" s="6" t="str">
        <f t="shared" si="0"/>
        <v>Dave Pyle</v>
      </c>
      <c r="B35" t="s">
        <v>117</v>
      </c>
      <c r="C35" s="6" t="s">
        <v>67</v>
      </c>
      <c r="D35" t="s">
        <v>226</v>
      </c>
      <c r="E35" t="s">
        <v>256</v>
      </c>
      <c r="F35" t="s">
        <v>295</v>
      </c>
      <c r="G35" t="s">
        <v>773</v>
      </c>
    </row>
    <row r="36" spans="1:7" ht="12.75">
      <c r="A36" s="6" t="str">
        <f t="shared" si="0"/>
        <v>David B. Hill</v>
      </c>
      <c r="B36" t="s">
        <v>216</v>
      </c>
      <c r="C36" s="6" t="s">
        <v>36</v>
      </c>
      <c r="D36" t="s">
        <v>248</v>
      </c>
      <c r="F36" t="s">
        <v>248</v>
      </c>
      <c r="G36" t="s">
        <v>215</v>
      </c>
    </row>
    <row r="37" spans="1:7" ht="12.75">
      <c r="A37" s="6" t="str">
        <f t="shared" si="0"/>
        <v>David Hill</v>
      </c>
      <c r="B37" t="s">
        <v>152</v>
      </c>
      <c r="C37" s="6" t="s">
        <v>96</v>
      </c>
      <c r="D37" t="s">
        <v>230</v>
      </c>
      <c r="E37" t="s">
        <v>262</v>
      </c>
      <c r="F37" t="s">
        <v>293</v>
      </c>
      <c r="G37" t="s">
        <v>151</v>
      </c>
    </row>
    <row r="38" spans="1:8" ht="12.75">
      <c r="A38" s="6" t="str">
        <f t="shared" si="0"/>
        <v>David Krakowsky</v>
      </c>
      <c r="B38" s="6" t="s">
        <v>388</v>
      </c>
      <c r="C38" s="6" t="s">
        <v>25</v>
      </c>
      <c r="D38" t="s">
        <v>389</v>
      </c>
      <c r="E38" t="s">
        <v>282</v>
      </c>
      <c r="F38" t="s">
        <v>296</v>
      </c>
      <c r="G38" t="s">
        <v>387</v>
      </c>
      <c r="H38" t="s">
        <v>579</v>
      </c>
    </row>
    <row r="39" spans="1:8" ht="12.75">
      <c r="A39" s="6" t="str">
        <f t="shared" si="0"/>
        <v>David Megginson</v>
      </c>
      <c r="B39" s="6" t="s">
        <v>853</v>
      </c>
      <c r="C39" s="6" t="s">
        <v>848</v>
      </c>
      <c r="D39" t="s">
        <v>849</v>
      </c>
      <c r="E39" t="s">
        <v>263</v>
      </c>
      <c r="F39" t="s">
        <v>293</v>
      </c>
      <c r="G39" t="s">
        <v>846</v>
      </c>
      <c r="H39" t="s">
        <v>847</v>
      </c>
    </row>
    <row r="40" spans="1:9" ht="12.75">
      <c r="A40" s="6" t="str">
        <f t="shared" si="0"/>
        <v>Dick &amp; Charlotte Mundee</v>
      </c>
      <c r="B40" t="s">
        <v>425</v>
      </c>
      <c r="C40" s="6" t="s">
        <v>529</v>
      </c>
      <c r="D40" t="s">
        <v>233</v>
      </c>
      <c r="E40" t="s">
        <v>256</v>
      </c>
      <c r="F40" t="s">
        <v>293</v>
      </c>
      <c r="G40" t="s">
        <v>426</v>
      </c>
      <c r="H40" t="s">
        <v>580</v>
      </c>
      <c r="I40" t="s">
        <v>427</v>
      </c>
    </row>
    <row r="41" spans="1:9" ht="12.75">
      <c r="A41" s="6" t="str">
        <f t="shared" si="0"/>
        <v>Don Jones</v>
      </c>
      <c r="B41" s="12" t="s">
        <v>449</v>
      </c>
      <c r="C41" s="6" t="s">
        <v>102</v>
      </c>
      <c r="D41" t="s">
        <v>232</v>
      </c>
      <c r="E41" t="s">
        <v>262</v>
      </c>
      <c r="F41" t="s">
        <v>293</v>
      </c>
      <c r="G41" t="s">
        <v>448</v>
      </c>
      <c r="H41" t="s">
        <v>581</v>
      </c>
      <c r="I41" t="s">
        <v>450</v>
      </c>
    </row>
    <row r="42" spans="1:8" ht="12.75">
      <c r="A42" s="6" t="str">
        <f t="shared" si="0"/>
        <v>Don Sorenson</v>
      </c>
      <c r="B42" t="s">
        <v>170</v>
      </c>
      <c r="C42" s="6" t="s">
        <v>530</v>
      </c>
      <c r="D42" t="s">
        <v>233</v>
      </c>
      <c r="E42" t="s">
        <v>250</v>
      </c>
      <c r="F42" t="s">
        <v>293</v>
      </c>
      <c r="G42" t="s">
        <v>719</v>
      </c>
      <c r="H42" t="s">
        <v>649</v>
      </c>
    </row>
    <row r="43" spans="1:7" ht="12.75">
      <c r="A43" s="6" t="str">
        <f t="shared" si="0"/>
        <v>Donald Drummond</v>
      </c>
      <c r="B43" t="s">
        <v>531</v>
      </c>
      <c r="C43" s="6" t="s">
        <v>532</v>
      </c>
      <c r="D43" t="s">
        <v>237</v>
      </c>
      <c r="E43" t="s">
        <v>255</v>
      </c>
      <c r="F43" t="s">
        <v>293</v>
      </c>
      <c r="G43" t="s">
        <v>720</v>
      </c>
    </row>
    <row r="44" spans="1:8" ht="12.75">
      <c r="A44" s="6" t="str">
        <f t="shared" si="0"/>
        <v>Doug Raine</v>
      </c>
      <c r="B44" t="s">
        <v>517</v>
      </c>
      <c r="C44" s="6" t="s">
        <v>14</v>
      </c>
      <c r="D44" t="s">
        <v>227</v>
      </c>
      <c r="E44" t="s">
        <v>686</v>
      </c>
      <c r="F44" t="s">
        <v>293</v>
      </c>
      <c r="G44" t="s">
        <v>518</v>
      </c>
      <c r="H44" t="s">
        <v>582</v>
      </c>
    </row>
    <row r="45" spans="1:8" ht="12.75">
      <c r="A45" s="6" t="str">
        <f t="shared" si="0"/>
        <v>Doug Waer</v>
      </c>
      <c r="B45" s="6" t="s">
        <v>776</v>
      </c>
      <c r="C45" s="6" t="s">
        <v>778</v>
      </c>
      <c r="D45" t="s">
        <v>220</v>
      </c>
      <c r="E45" t="s">
        <v>267</v>
      </c>
      <c r="F45" t="s">
        <v>293</v>
      </c>
      <c r="G45" t="s">
        <v>777</v>
      </c>
      <c r="H45" t="s">
        <v>779</v>
      </c>
    </row>
    <row r="46" spans="1:8" ht="12.75">
      <c r="A46" s="6" t="str">
        <f t="shared" si="0"/>
        <v>Dwayne Paschall</v>
      </c>
      <c r="B46" s="10" t="s">
        <v>785</v>
      </c>
      <c r="C46" s="6" t="s">
        <v>788</v>
      </c>
      <c r="D46" t="s">
        <v>228</v>
      </c>
      <c r="E46" t="s">
        <v>256</v>
      </c>
      <c r="F46" t="s">
        <v>293</v>
      </c>
      <c r="G46" t="s">
        <v>786</v>
      </c>
      <c r="H46" t="s">
        <v>787</v>
      </c>
    </row>
    <row r="47" spans="1:11" ht="12.75">
      <c r="A47" s="6" t="str">
        <f t="shared" si="0"/>
        <v>Earle Rother</v>
      </c>
      <c r="B47" s="6" t="s">
        <v>115</v>
      </c>
      <c r="C47" s="6" t="s">
        <v>526</v>
      </c>
      <c r="D47" t="s">
        <v>219</v>
      </c>
      <c r="E47" t="s">
        <v>255</v>
      </c>
      <c r="F47" t="s">
        <v>219</v>
      </c>
      <c r="G47" t="s">
        <v>721</v>
      </c>
      <c r="H47" t="s">
        <v>583</v>
      </c>
      <c r="I47" t="s">
        <v>433</v>
      </c>
      <c r="J47" t="s">
        <v>434</v>
      </c>
      <c r="K47" s="8"/>
    </row>
    <row r="48" spans="1:11" ht="12.75">
      <c r="A48" s="6" t="str">
        <f t="shared" si="0"/>
        <v>Ed Butler</v>
      </c>
      <c r="B48" s="8" t="s">
        <v>395</v>
      </c>
      <c r="C48" s="6" t="s">
        <v>24</v>
      </c>
      <c r="D48" s="9" t="s">
        <v>396</v>
      </c>
      <c r="E48" t="s">
        <v>251</v>
      </c>
      <c r="F48" t="s">
        <v>397</v>
      </c>
      <c r="G48" t="s">
        <v>722</v>
      </c>
      <c r="H48" t="s">
        <v>584</v>
      </c>
      <c r="K48" s="8"/>
    </row>
    <row r="49" spans="1:7" ht="12.75">
      <c r="A49" s="6" t="str">
        <f t="shared" si="0"/>
        <v>Ed Hershberger</v>
      </c>
      <c r="B49" t="s">
        <v>701</v>
      </c>
      <c r="C49" s="6" t="s">
        <v>533</v>
      </c>
      <c r="D49" s="8" t="s">
        <v>389</v>
      </c>
      <c r="E49" t="s">
        <v>253</v>
      </c>
      <c r="F49" t="s">
        <v>296</v>
      </c>
      <c r="G49" t="s">
        <v>723</v>
      </c>
    </row>
    <row r="50" spans="1:7" ht="12.75">
      <c r="A50" s="6" t="str">
        <f t="shared" si="0"/>
        <v>Ed Rozentals</v>
      </c>
      <c r="B50" t="s">
        <v>323</v>
      </c>
      <c r="C50" s="6" t="s">
        <v>15</v>
      </c>
      <c r="D50" t="s">
        <v>227</v>
      </c>
      <c r="E50" t="s">
        <v>686</v>
      </c>
      <c r="F50" t="s">
        <v>293</v>
      </c>
      <c r="G50" t="s">
        <v>324</v>
      </c>
    </row>
    <row r="51" spans="1:8" ht="12.75">
      <c r="A51" s="6" t="str">
        <f t="shared" si="0"/>
        <v>Emily Ives</v>
      </c>
      <c r="B51" t="s">
        <v>359</v>
      </c>
      <c r="C51" s="6" t="s">
        <v>534</v>
      </c>
      <c r="D51" t="s">
        <v>230</v>
      </c>
      <c r="E51" t="s">
        <v>255</v>
      </c>
      <c r="F51" t="s">
        <v>293</v>
      </c>
      <c r="G51" t="s">
        <v>358</v>
      </c>
      <c r="H51" t="s">
        <v>585</v>
      </c>
    </row>
    <row r="52" spans="1:7" ht="12.75">
      <c r="A52" s="6" t="str">
        <f t="shared" si="0"/>
        <v>Eric Collins</v>
      </c>
      <c r="B52" t="s">
        <v>349</v>
      </c>
      <c r="C52" s="6" t="s">
        <v>48</v>
      </c>
      <c r="D52" t="s">
        <v>230</v>
      </c>
      <c r="E52" t="s">
        <v>255</v>
      </c>
      <c r="F52" t="s">
        <v>293</v>
      </c>
      <c r="G52" t="s">
        <v>350</v>
      </c>
    </row>
    <row r="53" spans="1:7" ht="12.75">
      <c r="A53" s="6" t="str">
        <f t="shared" si="0"/>
        <v>Eric Madsen</v>
      </c>
      <c r="B53" t="s">
        <v>165</v>
      </c>
      <c r="D53" t="s">
        <v>232</v>
      </c>
      <c r="E53" t="s">
        <v>682</v>
      </c>
      <c r="F53" t="s">
        <v>293</v>
      </c>
      <c r="G53" t="s">
        <v>164</v>
      </c>
    </row>
    <row r="54" spans="1:7" ht="12.75">
      <c r="A54" s="6" t="str">
        <f t="shared" si="0"/>
        <v>Ettore Petaccia</v>
      </c>
      <c r="B54" t="s">
        <v>206</v>
      </c>
      <c r="D54" t="s">
        <v>222</v>
      </c>
      <c r="E54" t="s">
        <v>261</v>
      </c>
      <c r="F54" t="s">
        <v>297</v>
      </c>
      <c r="G54" t="s">
        <v>724</v>
      </c>
    </row>
    <row r="55" spans="1:8" ht="12.75">
      <c r="A55" s="6" t="str">
        <f t="shared" si="0"/>
        <v>Francisco Murillo</v>
      </c>
      <c r="B55" t="s">
        <v>699</v>
      </c>
      <c r="C55" s="6" t="s">
        <v>62</v>
      </c>
      <c r="D55" t="s">
        <v>230</v>
      </c>
      <c r="E55" t="s">
        <v>270</v>
      </c>
      <c r="F55" t="s">
        <v>293</v>
      </c>
      <c r="G55" t="s">
        <v>384</v>
      </c>
      <c r="H55" t="s">
        <v>586</v>
      </c>
    </row>
    <row r="56" spans="1:8" ht="12.75">
      <c r="A56" s="6" t="str">
        <f t="shared" si="0"/>
        <v>Frank Ch. Eigler</v>
      </c>
      <c r="B56" s="6" t="s">
        <v>866</v>
      </c>
      <c r="C56" s="6" t="s">
        <v>868</v>
      </c>
      <c r="D56" t="s">
        <v>869</v>
      </c>
      <c r="E56" t="s">
        <v>263</v>
      </c>
      <c r="F56" t="s">
        <v>297</v>
      </c>
      <c r="G56" t="s">
        <v>867</v>
      </c>
      <c r="H56" t="s">
        <v>870</v>
      </c>
    </row>
    <row r="57" spans="1:8" ht="12.75">
      <c r="A57" s="6" t="str">
        <f t="shared" si="0"/>
        <v>Frank Goggio</v>
      </c>
      <c r="B57" t="s">
        <v>155</v>
      </c>
      <c r="D57" t="s">
        <v>232</v>
      </c>
      <c r="F57" t="s">
        <v>293</v>
      </c>
      <c r="G57" t="s">
        <v>725</v>
      </c>
      <c r="H57" t="s">
        <v>587</v>
      </c>
    </row>
    <row r="58" spans="1:7" ht="12.75">
      <c r="A58" s="6" t="str">
        <f t="shared" si="0"/>
        <v>Frank Scheer</v>
      </c>
      <c r="B58" t="s">
        <v>193</v>
      </c>
      <c r="C58" s="6" t="s">
        <v>29</v>
      </c>
      <c r="D58" t="s">
        <v>238</v>
      </c>
      <c r="E58" t="s">
        <v>282</v>
      </c>
      <c r="F58" t="s">
        <v>293</v>
      </c>
      <c r="G58" t="s">
        <v>726</v>
      </c>
    </row>
    <row r="59" spans="1:8" ht="12.75">
      <c r="A59" s="6" t="str">
        <f t="shared" si="0"/>
        <v>Frank Weissig</v>
      </c>
      <c r="B59" s="15" t="s">
        <v>850</v>
      </c>
      <c r="C59" s="6" t="s">
        <v>851</v>
      </c>
      <c r="D59" t="s">
        <v>243</v>
      </c>
      <c r="E59" t="s">
        <v>286</v>
      </c>
      <c r="F59" t="s">
        <v>297</v>
      </c>
      <c r="G59" t="s">
        <v>208</v>
      </c>
      <c r="H59" s="10" t="s">
        <v>703</v>
      </c>
    </row>
    <row r="60" spans="1:8" ht="12.75">
      <c r="A60" s="6" t="str">
        <f t="shared" si="0"/>
        <v>Garrett Dauphars</v>
      </c>
      <c r="B60" s="6" t="s">
        <v>476</v>
      </c>
      <c r="C60" s="6" t="s">
        <v>88</v>
      </c>
      <c r="D60" t="s">
        <v>227</v>
      </c>
      <c r="E60" t="s">
        <v>267</v>
      </c>
      <c r="F60" t="s">
        <v>293</v>
      </c>
      <c r="G60" t="s">
        <v>475</v>
      </c>
      <c r="H60" t="s">
        <v>588</v>
      </c>
    </row>
    <row r="61" spans="1:8" ht="12.75">
      <c r="A61" s="6" t="str">
        <f t="shared" si="0"/>
        <v>Gary Strong</v>
      </c>
      <c r="B61" t="s">
        <v>149</v>
      </c>
      <c r="C61" s="6" t="s">
        <v>535</v>
      </c>
      <c r="D61" t="s">
        <v>231</v>
      </c>
      <c r="E61" t="s">
        <v>274</v>
      </c>
      <c r="F61" t="s">
        <v>293</v>
      </c>
      <c r="G61" t="s">
        <v>148</v>
      </c>
      <c r="H61" t="s">
        <v>650</v>
      </c>
    </row>
    <row r="62" spans="1:7" ht="12.75">
      <c r="A62" s="6" t="str">
        <f t="shared" si="0"/>
        <v>George Lottes</v>
      </c>
      <c r="B62" t="s">
        <v>182</v>
      </c>
      <c r="C62" s="6" t="s">
        <v>107</v>
      </c>
      <c r="D62" t="s">
        <v>237</v>
      </c>
      <c r="E62" t="s">
        <v>256</v>
      </c>
      <c r="F62" t="s">
        <v>293</v>
      </c>
      <c r="G62" t="s">
        <v>727</v>
      </c>
    </row>
    <row r="63" spans="1:8" ht="12.75">
      <c r="A63" s="6" t="str">
        <f t="shared" si="0"/>
        <v>George West</v>
      </c>
      <c r="B63" t="s">
        <v>504</v>
      </c>
      <c r="C63" s="6" t="s">
        <v>83</v>
      </c>
      <c r="D63" t="s">
        <v>230</v>
      </c>
      <c r="E63" t="s">
        <v>275</v>
      </c>
      <c r="F63" t="s">
        <v>293</v>
      </c>
      <c r="G63" t="s">
        <v>503</v>
      </c>
      <c r="H63" t="s">
        <v>589</v>
      </c>
    </row>
    <row r="64" spans="1:7" ht="12.75">
      <c r="A64" s="6" t="str">
        <f t="shared" si="0"/>
        <v>GIL NASON</v>
      </c>
      <c r="B64" t="s">
        <v>185</v>
      </c>
      <c r="C64" s="6" t="s">
        <v>73</v>
      </c>
      <c r="D64" t="s">
        <v>237</v>
      </c>
      <c r="E64" t="s">
        <v>280</v>
      </c>
      <c r="F64" t="s">
        <v>293</v>
      </c>
      <c r="G64" t="s">
        <v>728</v>
      </c>
    </row>
    <row r="65" spans="1:8" ht="12.75">
      <c r="A65" s="6" t="str">
        <f t="shared" si="0"/>
        <v>Glen Reinhardt</v>
      </c>
      <c r="B65" t="s">
        <v>888</v>
      </c>
      <c r="C65" s="6" t="s">
        <v>527</v>
      </c>
      <c r="D65" t="s">
        <v>238</v>
      </c>
      <c r="E65" t="s">
        <v>280</v>
      </c>
      <c r="F65" t="s">
        <v>293</v>
      </c>
      <c r="G65" t="s">
        <v>889</v>
      </c>
      <c r="H65" s="26" t="s">
        <v>890</v>
      </c>
    </row>
    <row r="66" spans="1:10" ht="12.75">
      <c r="A66" s="6" t="str">
        <f t="shared" si="0"/>
        <v>Glen Thompson</v>
      </c>
      <c r="B66" s="6" t="s">
        <v>500</v>
      </c>
      <c r="C66" s="6" t="s">
        <v>41</v>
      </c>
      <c r="D66" t="s">
        <v>245</v>
      </c>
      <c r="E66" t="s">
        <v>273</v>
      </c>
      <c r="F66" t="s">
        <v>294</v>
      </c>
      <c r="G66" t="s">
        <v>211</v>
      </c>
      <c r="H66" t="s">
        <v>689</v>
      </c>
      <c r="I66" t="s">
        <v>435</v>
      </c>
      <c r="J66" t="s">
        <v>436</v>
      </c>
    </row>
    <row r="67" spans="1:8" ht="12.75">
      <c r="A67" s="6" t="str">
        <f t="shared" si="0"/>
        <v>Greg Goodknight</v>
      </c>
      <c r="B67" s="6" t="s">
        <v>361</v>
      </c>
      <c r="C67" s="6" t="s">
        <v>27</v>
      </c>
      <c r="D67" t="s">
        <v>229</v>
      </c>
      <c r="E67" t="s">
        <v>255</v>
      </c>
      <c r="F67" t="s">
        <v>293</v>
      </c>
      <c r="G67" t="s">
        <v>144</v>
      </c>
      <c r="H67" t="s">
        <v>651</v>
      </c>
    </row>
    <row r="68" spans="1:7" ht="12.75">
      <c r="A68" s="6" t="str">
        <f t="shared" si="0"/>
        <v>Greg Stiel</v>
      </c>
      <c r="B68" t="s">
        <v>146</v>
      </c>
      <c r="C68" s="6" t="s">
        <v>91</v>
      </c>
      <c r="D68" t="s">
        <v>231</v>
      </c>
      <c r="E68" t="s">
        <v>273</v>
      </c>
      <c r="F68" t="s">
        <v>293</v>
      </c>
      <c r="G68" t="s">
        <v>145</v>
      </c>
    </row>
    <row r="69" spans="1:8" ht="12.75">
      <c r="A69" s="6" t="str">
        <f t="shared" si="0"/>
        <v>Harry Seaman</v>
      </c>
      <c r="B69" t="s">
        <v>412</v>
      </c>
      <c r="C69" s="6" t="s">
        <v>23</v>
      </c>
      <c r="D69" t="s">
        <v>226</v>
      </c>
      <c r="E69" t="s">
        <v>278</v>
      </c>
      <c r="F69" t="s">
        <v>295</v>
      </c>
      <c r="G69" t="s">
        <v>729</v>
      </c>
      <c r="H69" t="s">
        <v>590</v>
      </c>
    </row>
    <row r="70" spans="1:8" ht="12.75">
      <c r="A70" s="6" t="str">
        <f aca="true" t="shared" si="1" ref="A70:A134">HYPERLINK(IF(ISBLANK(H70),"private.htm","mailto:"&amp;G70&amp;" &lt;"&amp;H70&amp;"&gt;"),G70)</f>
        <v>Irving Elson</v>
      </c>
      <c r="B70" t="s">
        <v>808</v>
      </c>
      <c r="C70" s="6" t="s">
        <v>807</v>
      </c>
      <c r="D70" t="s">
        <v>227</v>
      </c>
      <c r="E70" t="s">
        <v>255</v>
      </c>
      <c r="F70" t="s">
        <v>293</v>
      </c>
      <c r="G70" t="s">
        <v>805</v>
      </c>
      <c r="H70" t="s">
        <v>806</v>
      </c>
    </row>
    <row r="71" spans="1:8" ht="12.75">
      <c r="A71" s="6" t="str">
        <f t="shared" si="1"/>
        <v>Jack Cunniff</v>
      </c>
      <c r="B71" t="s">
        <v>510</v>
      </c>
      <c r="C71" s="6" t="s">
        <v>35</v>
      </c>
      <c r="D71" t="s">
        <v>239</v>
      </c>
      <c r="E71" t="s">
        <v>280</v>
      </c>
      <c r="F71" t="s">
        <v>298</v>
      </c>
      <c r="G71" t="s">
        <v>310</v>
      </c>
      <c r="H71" t="s">
        <v>679</v>
      </c>
    </row>
    <row r="72" spans="1:7" ht="12.75">
      <c r="A72" s="6" t="str">
        <f t="shared" si="1"/>
        <v>Jack Lewis</v>
      </c>
      <c r="B72" t="s">
        <v>131</v>
      </c>
      <c r="C72" s="6" t="s">
        <v>710</v>
      </c>
      <c r="D72" t="s">
        <v>227</v>
      </c>
      <c r="E72" t="s">
        <v>262</v>
      </c>
      <c r="F72" t="s">
        <v>293</v>
      </c>
      <c r="G72" t="s">
        <v>130</v>
      </c>
    </row>
    <row r="73" spans="1:8" ht="12.75">
      <c r="A73" s="6" t="str">
        <f t="shared" si="1"/>
        <v>Janice McIntyre </v>
      </c>
      <c r="B73" s="10" t="s">
        <v>820</v>
      </c>
      <c r="C73" s="6" t="s">
        <v>817</v>
      </c>
      <c r="D73" t="s">
        <v>822</v>
      </c>
      <c r="E73" t="s">
        <v>509</v>
      </c>
      <c r="F73" t="s">
        <v>296</v>
      </c>
      <c r="G73" t="s">
        <v>821</v>
      </c>
      <c r="H73" t="s">
        <v>819</v>
      </c>
    </row>
    <row r="74" spans="1:8" ht="12.75">
      <c r="A74" s="6" t="str">
        <f t="shared" si="1"/>
        <v>James Knox</v>
      </c>
      <c r="B74" s="6" t="s">
        <v>410</v>
      </c>
      <c r="C74" s="6" t="s">
        <v>55</v>
      </c>
      <c r="D74" t="s">
        <v>223</v>
      </c>
      <c r="E74" t="s">
        <v>256</v>
      </c>
      <c r="F74" t="s">
        <v>293</v>
      </c>
      <c r="G74" t="s">
        <v>730</v>
      </c>
      <c r="H74" t="s">
        <v>678</v>
      </c>
    </row>
    <row r="75" spans="1:8" ht="12.75">
      <c r="A75" s="6" t="str">
        <f t="shared" si="1"/>
        <v>Jay Deacon</v>
      </c>
      <c r="B75" t="s">
        <v>354</v>
      </c>
      <c r="C75" s="6" t="s">
        <v>59</v>
      </c>
      <c r="D75" t="s">
        <v>227</v>
      </c>
      <c r="E75" t="s">
        <v>255</v>
      </c>
      <c r="F75" t="s">
        <v>293</v>
      </c>
      <c r="G75" t="s">
        <v>118</v>
      </c>
      <c r="H75" t="s">
        <v>677</v>
      </c>
    </row>
    <row r="76" spans="1:8" ht="12.75">
      <c r="A76" s="6" t="str">
        <f t="shared" si="1"/>
        <v>Jeff Dingbaum</v>
      </c>
      <c r="B76" t="s">
        <v>834</v>
      </c>
      <c r="C76" s="6" t="s">
        <v>835</v>
      </c>
      <c r="D76" t="s">
        <v>230</v>
      </c>
      <c r="E76" t="s">
        <v>259</v>
      </c>
      <c r="F76" t="s">
        <v>293</v>
      </c>
      <c r="G76" t="s">
        <v>832</v>
      </c>
      <c r="H76" t="s">
        <v>833</v>
      </c>
    </row>
    <row r="77" spans="1:8" ht="12.75">
      <c r="A77" s="6" t="str">
        <f t="shared" si="1"/>
        <v>Jeff Cutler</v>
      </c>
      <c r="B77" t="s">
        <v>202</v>
      </c>
      <c r="C77" s="6" t="s">
        <v>523</v>
      </c>
      <c r="D77" t="s">
        <v>241</v>
      </c>
      <c r="E77" t="s">
        <v>277</v>
      </c>
      <c r="F77" t="s">
        <v>298</v>
      </c>
      <c r="G77" t="s">
        <v>201</v>
      </c>
      <c r="H77" t="s">
        <v>676</v>
      </c>
    </row>
    <row r="78" spans="1:8" ht="12.75">
      <c r="A78" s="6" t="str">
        <f t="shared" si="1"/>
        <v>Jeff Dickens</v>
      </c>
      <c r="B78" t="s">
        <v>392</v>
      </c>
      <c r="C78" s="6" t="s">
        <v>5</v>
      </c>
      <c r="D78" t="s">
        <v>229</v>
      </c>
      <c r="E78" t="s">
        <v>256</v>
      </c>
      <c r="F78" t="s">
        <v>293</v>
      </c>
      <c r="G78" t="s">
        <v>393</v>
      </c>
      <c r="H78" t="s">
        <v>591</v>
      </c>
    </row>
    <row r="79" spans="1:8" ht="12.75">
      <c r="A79" s="6" t="str">
        <f t="shared" si="1"/>
        <v>Jerry Cain</v>
      </c>
      <c r="B79" t="s">
        <v>154</v>
      </c>
      <c r="C79" s="6" t="s">
        <v>45</v>
      </c>
      <c r="D79" t="s">
        <v>231</v>
      </c>
      <c r="E79" t="s">
        <v>276</v>
      </c>
      <c r="F79" t="s">
        <v>293</v>
      </c>
      <c r="G79" t="s">
        <v>153</v>
      </c>
      <c r="H79" t="s">
        <v>592</v>
      </c>
    </row>
    <row r="80" spans="1:7" ht="12.75">
      <c r="A80" s="6" t="str">
        <f t="shared" si="1"/>
        <v>Jerry Kaplan</v>
      </c>
      <c r="B80" t="s">
        <v>334</v>
      </c>
      <c r="C80" s="6" t="s">
        <v>71</v>
      </c>
      <c r="D80" t="s">
        <v>335</v>
      </c>
      <c r="E80" t="s">
        <v>262</v>
      </c>
      <c r="F80" t="s">
        <v>293</v>
      </c>
      <c r="G80" t="s">
        <v>731</v>
      </c>
    </row>
    <row r="81" spans="1:8" ht="12.75">
      <c r="A81" s="6" t="str">
        <f t="shared" si="1"/>
        <v>Jerry Owen</v>
      </c>
      <c r="B81" t="s">
        <v>515</v>
      </c>
      <c r="C81" s="6" t="s">
        <v>106</v>
      </c>
      <c r="D81" t="s">
        <v>227</v>
      </c>
      <c r="E81" t="s">
        <v>271</v>
      </c>
      <c r="F81" t="s">
        <v>293</v>
      </c>
      <c r="G81" t="s">
        <v>713</v>
      </c>
      <c r="H81" t="s">
        <v>593</v>
      </c>
    </row>
    <row r="82" spans="1:10" ht="12.75">
      <c r="A82" s="6" t="str">
        <f t="shared" si="1"/>
        <v>Jill Flink</v>
      </c>
      <c r="B82" s="6" t="s">
        <v>513</v>
      </c>
      <c r="C82" s="6" t="s">
        <v>40</v>
      </c>
      <c r="D82" t="s">
        <v>238</v>
      </c>
      <c r="E82" t="s">
        <v>262</v>
      </c>
      <c r="F82" t="s">
        <v>293</v>
      </c>
      <c r="G82" t="s">
        <v>512</v>
      </c>
      <c r="H82" t="s">
        <v>675</v>
      </c>
      <c r="J82" t="s">
        <v>887</v>
      </c>
    </row>
    <row r="83" spans="1:8" ht="12.75">
      <c r="A83" s="6" t="str">
        <f t="shared" si="1"/>
        <v>Jim Beeson</v>
      </c>
      <c r="B83" t="s">
        <v>212</v>
      </c>
      <c r="C83" s="6" t="s">
        <v>30</v>
      </c>
      <c r="D83" t="s">
        <v>245</v>
      </c>
      <c r="E83" t="s">
        <v>268</v>
      </c>
      <c r="F83" t="s">
        <v>294</v>
      </c>
      <c r="G83" t="s">
        <v>714</v>
      </c>
      <c r="H83" t="s">
        <v>594</v>
      </c>
    </row>
    <row r="84" spans="1:8" ht="12.75">
      <c r="A84" s="6" t="str">
        <f t="shared" si="1"/>
        <v>Jim Burrill</v>
      </c>
      <c r="B84" s="6" t="s">
        <v>453</v>
      </c>
      <c r="C84" s="6" t="s">
        <v>31</v>
      </c>
      <c r="D84" t="s">
        <v>455</v>
      </c>
      <c r="E84" t="s">
        <v>280</v>
      </c>
      <c r="F84" t="s">
        <v>456</v>
      </c>
      <c r="G84" t="s">
        <v>454</v>
      </c>
      <c r="H84" t="s">
        <v>595</v>
      </c>
    </row>
    <row r="85" spans="1:8" ht="12.75">
      <c r="A85" s="6" t="str">
        <f t="shared" si="1"/>
        <v>Jim Guglielmino (Gug)</v>
      </c>
      <c r="B85" s="10" t="s">
        <v>815</v>
      </c>
      <c r="C85" s="6" t="s">
        <v>817</v>
      </c>
      <c r="D85" t="s">
        <v>818</v>
      </c>
      <c r="E85" t="s">
        <v>509</v>
      </c>
      <c r="F85" t="s">
        <v>300</v>
      </c>
      <c r="G85" t="s">
        <v>816</v>
      </c>
      <c r="H85" t="s">
        <v>819</v>
      </c>
    </row>
    <row r="86" spans="1:8" ht="12.75">
      <c r="A86" s="6" t="str">
        <f t="shared" si="1"/>
        <v>Jim Howard</v>
      </c>
      <c r="B86" s="10" t="s">
        <v>497</v>
      </c>
      <c r="C86" s="6" t="s">
        <v>74</v>
      </c>
      <c r="D86" t="s">
        <v>236</v>
      </c>
      <c r="E86" t="s">
        <v>256</v>
      </c>
      <c r="F86" t="s">
        <v>293</v>
      </c>
      <c r="G86" t="s">
        <v>496</v>
      </c>
      <c r="H86" t="s">
        <v>596</v>
      </c>
    </row>
    <row r="87" spans="1:7" ht="12.75">
      <c r="A87" s="6" t="str">
        <f t="shared" si="1"/>
        <v>Jim Pepping</v>
      </c>
      <c r="B87" t="s">
        <v>159</v>
      </c>
      <c r="C87" s="6" t="s">
        <v>78</v>
      </c>
      <c r="D87" t="s">
        <v>232</v>
      </c>
      <c r="E87" t="s">
        <v>267</v>
      </c>
      <c r="F87" t="s">
        <v>293</v>
      </c>
      <c r="G87" t="s">
        <v>158</v>
      </c>
    </row>
    <row r="88" spans="1:7" ht="12.75">
      <c r="A88" s="6" t="str">
        <f t="shared" si="1"/>
        <v>Jim Ward</v>
      </c>
      <c r="B88" t="s">
        <v>127</v>
      </c>
      <c r="D88" t="s">
        <v>227</v>
      </c>
      <c r="E88" t="s">
        <v>263</v>
      </c>
      <c r="F88" t="s">
        <v>293</v>
      </c>
      <c r="G88" t="s">
        <v>732</v>
      </c>
    </row>
    <row r="89" spans="1:8" ht="12.75">
      <c r="A89" s="6" t="str">
        <f t="shared" si="1"/>
        <v>Joe &amp; Evie Bienkowski</v>
      </c>
      <c r="B89" s="8" t="s">
        <v>692</v>
      </c>
      <c r="C89" s="6" t="s">
        <v>536</v>
      </c>
      <c r="D89" t="s">
        <v>224</v>
      </c>
      <c r="E89" t="s">
        <v>257</v>
      </c>
      <c r="F89" t="s">
        <v>299</v>
      </c>
      <c r="G89" t="s">
        <v>715</v>
      </c>
      <c r="H89" t="s">
        <v>597</v>
      </c>
    </row>
    <row r="90" spans="1:9" ht="12.75">
      <c r="A90" s="6" t="str">
        <f t="shared" si="1"/>
        <v>John and Joyce Myers</v>
      </c>
      <c r="B90" t="s">
        <v>113</v>
      </c>
      <c r="C90" s="6" t="s">
        <v>537</v>
      </c>
      <c r="D90" s="9" t="s">
        <v>422</v>
      </c>
      <c r="E90" t="s">
        <v>252</v>
      </c>
      <c r="F90" t="s">
        <v>296</v>
      </c>
      <c r="G90" t="s">
        <v>716</v>
      </c>
      <c r="H90" t="s">
        <v>598</v>
      </c>
      <c r="I90" t="s">
        <v>423</v>
      </c>
    </row>
    <row r="91" spans="1:8" ht="12.75">
      <c r="A91" s="6" t="str">
        <f t="shared" si="1"/>
        <v>John Galban</v>
      </c>
      <c r="B91" t="s">
        <v>793</v>
      </c>
      <c r="C91" s="6" t="s">
        <v>78</v>
      </c>
      <c r="D91" s="9" t="s">
        <v>230</v>
      </c>
      <c r="E91" t="s">
        <v>267</v>
      </c>
      <c r="F91" t="s">
        <v>293</v>
      </c>
      <c r="G91" t="s">
        <v>794</v>
      </c>
      <c r="H91" t="s">
        <v>884</v>
      </c>
    </row>
    <row r="92" spans="1:7" ht="12.75">
      <c r="A92" s="6" t="str">
        <f t="shared" si="1"/>
        <v>John Linstrom</v>
      </c>
      <c r="B92" t="s">
        <v>143</v>
      </c>
      <c r="C92" s="6" t="s">
        <v>52</v>
      </c>
      <c r="D92" t="s">
        <v>228</v>
      </c>
      <c r="E92" t="s">
        <v>271</v>
      </c>
      <c r="F92" t="s">
        <v>293</v>
      </c>
      <c r="G92" t="s">
        <v>142</v>
      </c>
    </row>
    <row r="93" spans="1:8" ht="12.75">
      <c r="A93" s="6" t="str">
        <f t="shared" si="1"/>
        <v>John Prickett</v>
      </c>
      <c r="B93" t="s">
        <v>800</v>
      </c>
      <c r="C93" s="6" t="s">
        <v>74</v>
      </c>
      <c r="D93" t="s">
        <v>241</v>
      </c>
      <c r="E93" t="s">
        <v>256</v>
      </c>
      <c r="F93" t="s">
        <v>298</v>
      </c>
      <c r="G93" t="s">
        <v>798</v>
      </c>
      <c r="H93" t="s">
        <v>799</v>
      </c>
    </row>
    <row r="94" spans="1:7" ht="12.75">
      <c r="A94" s="6" t="str">
        <f t="shared" si="1"/>
        <v>John R Jones</v>
      </c>
      <c r="B94" t="s">
        <v>188</v>
      </c>
      <c r="C94" s="6" t="s">
        <v>11</v>
      </c>
      <c r="D94" t="s">
        <v>237</v>
      </c>
      <c r="E94" t="s">
        <v>255</v>
      </c>
      <c r="F94" t="s">
        <v>293</v>
      </c>
      <c r="G94" t="s">
        <v>187</v>
      </c>
    </row>
    <row r="95" spans="1:8" ht="12.75">
      <c r="A95" s="6" t="str">
        <f t="shared" si="1"/>
        <v>John Small</v>
      </c>
      <c r="B95" t="s">
        <v>196</v>
      </c>
      <c r="C95" s="6" t="s">
        <v>51</v>
      </c>
      <c r="D95" t="s">
        <v>239</v>
      </c>
      <c r="E95" t="s">
        <v>256</v>
      </c>
      <c r="F95" t="s">
        <v>298</v>
      </c>
      <c r="G95" t="s">
        <v>195</v>
      </c>
      <c r="H95" t="s">
        <v>599</v>
      </c>
    </row>
    <row r="96" spans="1:8" ht="12.75">
      <c r="A96" s="6" t="str">
        <f t="shared" si="1"/>
        <v>John Stricker</v>
      </c>
      <c r="B96" t="s">
        <v>204</v>
      </c>
      <c r="C96" s="6" t="s">
        <v>50</v>
      </c>
      <c r="D96" t="s">
        <v>242</v>
      </c>
      <c r="E96" t="s">
        <v>284</v>
      </c>
      <c r="F96" t="s">
        <v>300</v>
      </c>
      <c r="G96" t="s">
        <v>733</v>
      </c>
      <c r="H96" t="s">
        <v>674</v>
      </c>
    </row>
    <row r="97" spans="1:9" ht="12.75">
      <c r="A97" s="6" t="str">
        <f t="shared" si="1"/>
        <v>John Tremper</v>
      </c>
      <c r="B97" s="8" t="s">
        <v>693</v>
      </c>
      <c r="C97" s="6" t="s">
        <v>524</v>
      </c>
      <c r="D97" t="s">
        <v>447</v>
      </c>
      <c r="E97" t="s">
        <v>281</v>
      </c>
      <c r="F97" t="s">
        <v>219</v>
      </c>
      <c r="G97" t="s">
        <v>734</v>
      </c>
      <c r="I97" t="s">
        <v>446</v>
      </c>
    </row>
    <row r="98" spans="1:11" ht="12.75">
      <c r="A98" s="6" t="str">
        <f t="shared" si="1"/>
        <v>Kathryn Kelly</v>
      </c>
      <c r="B98" t="s">
        <v>116</v>
      </c>
      <c r="C98" s="6" t="s">
        <v>7</v>
      </c>
      <c r="D98" t="s">
        <v>225</v>
      </c>
      <c r="E98" t="s">
        <v>255</v>
      </c>
      <c r="F98" t="s">
        <v>295</v>
      </c>
      <c r="G98" t="s">
        <v>735</v>
      </c>
      <c r="H98" t="s">
        <v>600</v>
      </c>
      <c r="I98" t="s">
        <v>364</v>
      </c>
      <c r="J98" t="s">
        <v>365</v>
      </c>
      <c r="K98" t="s">
        <v>366</v>
      </c>
    </row>
    <row r="99" spans="1:8" ht="12.75">
      <c r="A99" s="6" t="str">
        <f t="shared" si="1"/>
        <v>Kelly McMullen</v>
      </c>
      <c r="B99" t="s">
        <v>338</v>
      </c>
      <c r="C99" s="6" t="s">
        <v>78</v>
      </c>
      <c r="D99" t="s">
        <v>339</v>
      </c>
      <c r="E99" t="s">
        <v>267</v>
      </c>
      <c r="F99" t="s">
        <v>340</v>
      </c>
      <c r="G99" t="s">
        <v>736</v>
      </c>
      <c r="H99" t="s">
        <v>673</v>
      </c>
    </row>
    <row r="100" spans="1:8" ht="12.75">
      <c r="A100" s="6" t="str">
        <f t="shared" si="1"/>
        <v>Ken Korn</v>
      </c>
      <c r="B100" t="s">
        <v>336</v>
      </c>
      <c r="C100" s="6" t="s">
        <v>538</v>
      </c>
      <c r="D100" t="s">
        <v>232</v>
      </c>
      <c r="E100" t="s">
        <v>337</v>
      </c>
      <c r="F100" t="s">
        <v>293</v>
      </c>
      <c r="G100" t="s">
        <v>737</v>
      </c>
      <c r="H100" t="s">
        <v>672</v>
      </c>
    </row>
    <row r="101" spans="1:10" ht="12.75">
      <c r="A101" s="6" t="str">
        <f t="shared" si="1"/>
        <v>Ken Lea</v>
      </c>
      <c r="B101" s="6" t="s">
        <v>428</v>
      </c>
      <c r="C101" s="6" t="s">
        <v>100</v>
      </c>
      <c r="D101" t="s">
        <v>429</v>
      </c>
      <c r="E101" t="s">
        <v>259</v>
      </c>
      <c r="F101" t="s">
        <v>297</v>
      </c>
      <c r="G101" t="s">
        <v>430</v>
      </c>
      <c r="H101" t="s">
        <v>795</v>
      </c>
      <c r="I101" t="s">
        <v>431</v>
      </c>
      <c r="J101" t="s">
        <v>796</v>
      </c>
    </row>
    <row r="102" spans="1:10" ht="12.75">
      <c r="A102" s="6" t="str">
        <f t="shared" si="1"/>
        <v>Ken Wiseman</v>
      </c>
      <c r="B102" s="8" t="s">
        <v>694</v>
      </c>
      <c r="C102" s="6" t="s">
        <v>85</v>
      </c>
      <c r="D102" t="s">
        <v>220</v>
      </c>
      <c r="E102" t="s">
        <v>250</v>
      </c>
      <c r="F102" t="s">
        <v>293</v>
      </c>
      <c r="G102" t="s">
        <v>110</v>
      </c>
      <c r="H102" t="s">
        <v>601</v>
      </c>
      <c r="J102" t="s">
        <v>883</v>
      </c>
    </row>
    <row r="103" spans="1:8" ht="12.75">
      <c r="A103" s="6" t="str">
        <f t="shared" si="1"/>
        <v>Ken Reed </v>
      </c>
      <c r="B103" s="14" t="s">
        <v>809</v>
      </c>
      <c r="C103" s="6" t="s">
        <v>812</v>
      </c>
      <c r="D103" t="s">
        <v>227</v>
      </c>
      <c r="E103" t="s">
        <v>267</v>
      </c>
      <c r="F103" t="s">
        <v>293</v>
      </c>
      <c r="G103" t="s">
        <v>810</v>
      </c>
      <c r="H103" t="s">
        <v>811</v>
      </c>
    </row>
    <row r="104" spans="1:8" ht="12.75">
      <c r="A104" s="6" t="str">
        <f t="shared" si="1"/>
        <v>Kevin Brown</v>
      </c>
      <c r="B104" s="6" t="s">
        <v>400</v>
      </c>
      <c r="C104" s="6" t="s">
        <v>1</v>
      </c>
      <c r="D104" t="s">
        <v>236</v>
      </c>
      <c r="E104" t="s">
        <v>255</v>
      </c>
      <c r="F104" t="s">
        <v>293</v>
      </c>
      <c r="G104" t="s">
        <v>401</v>
      </c>
      <c r="H104" t="s">
        <v>602</v>
      </c>
    </row>
    <row r="105" spans="1:9" ht="12.75">
      <c r="A105" s="6" t="str">
        <f t="shared" si="1"/>
        <v>Kevin Hillner</v>
      </c>
      <c r="B105" t="s">
        <v>129</v>
      </c>
      <c r="C105" s="6" t="s">
        <v>539</v>
      </c>
      <c r="D105" t="s">
        <v>227</v>
      </c>
      <c r="E105" t="s">
        <v>259</v>
      </c>
      <c r="F105" t="s">
        <v>293</v>
      </c>
      <c r="G105" t="s">
        <v>738</v>
      </c>
      <c r="H105" t="s">
        <v>603</v>
      </c>
      <c r="I105" t="s">
        <v>432</v>
      </c>
    </row>
    <row r="106" spans="1:8" ht="12.75">
      <c r="A106" s="6" t="str">
        <f t="shared" si="1"/>
        <v>Kevin Van Wyk</v>
      </c>
      <c r="B106" t="s">
        <v>16</v>
      </c>
      <c r="C106" s="6" t="s">
        <v>540</v>
      </c>
      <c r="D106" t="s">
        <v>222</v>
      </c>
      <c r="E106" t="s">
        <v>254</v>
      </c>
      <c r="F106" t="s">
        <v>297</v>
      </c>
      <c r="G106" t="s">
        <v>114</v>
      </c>
      <c r="H106" t="s">
        <v>671</v>
      </c>
    </row>
    <row r="107" spans="1:8" ht="12.75">
      <c r="A107" s="6" t="str">
        <f t="shared" si="1"/>
        <v>Larry Koch</v>
      </c>
      <c r="B107" t="s">
        <v>507</v>
      </c>
      <c r="C107" s="6" t="s">
        <v>2</v>
      </c>
      <c r="D107" t="s">
        <v>236</v>
      </c>
      <c r="E107" t="s">
        <v>509</v>
      </c>
      <c r="F107" t="s">
        <v>293</v>
      </c>
      <c r="G107" t="s">
        <v>508</v>
      </c>
      <c r="H107" t="s">
        <v>670</v>
      </c>
    </row>
    <row r="108" spans="1:8" ht="12.75">
      <c r="A108" s="6" t="str">
        <f t="shared" si="1"/>
        <v>Len Westbo</v>
      </c>
      <c r="B108" t="s">
        <v>360</v>
      </c>
      <c r="C108" s="6" t="s">
        <v>44</v>
      </c>
      <c r="D108" t="s">
        <v>226</v>
      </c>
      <c r="E108" t="s">
        <v>266</v>
      </c>
      <c r="F108" t="s">
        <v>295</v>
      </c>
      <c r="G108" t="s">
        <v>739</v>
      </c>
      <c r="H108" t="s">
        <v>604</v>
      </c>
    </row>
    <row r="109" spans="1:11" ht="12.75">
      <c r="A109" s="6" t="str">
        <f t="shared" si="1"/>
        <v>Leonard Childers</v>
      </c>
      <c r="B109" s="6" t="s">
        <v>380</v>
      </c>
      <c r="C109" s="6" t="s">
        <v>87</v>
      </c>
      <c r="D109" t="s">
        <v>227</v>
      </c>
      <c r="E109" t="s">
        <v>258</v>
      </c>
      <c r="F109" t="s">
        <v>293</v>
      </c>
      <c r="G109" t="s">
        <v>379</v>
      </c>
      <c r="H109" t="s">
        <v>605</v>
      </c>
      <c r="I109" t="s">
        <v>381</v>
      </c>
      <c r="J109" t="s">
        <v>382</v>
      </c>
      <c r="K109" t="s">
        <v>383</v>
      </c>
    </row>
    <row r="110" spans="1:11" ht="12.75">
      <c r="A110" s="6" t="str">
        <f t="shared" si="1"/>
        <v>Les Kearney</v>
      </c>
      <c r="B110" s="6" t="s">
        <v>826</v>
      </c>
      <c r="C110" s="6" t="s">
        <v>827</v>
      </c>
      <c r="D110" t="s">
        <v>232</v>
      </c>
      <c r="E110" t="s">
        <v>682</v>
      </c>
      <c r="F110" t="s">
        <v>293</v>
      </c>
      <c r="G110" t="s">
        <v>166</v>
      </c>
      <c r="H110" t="s">
        <v>669</v>
      </c>
      <c r="I110" t="s">
        <v>828</v>
      </c>
      <c r="J110" t="s">
        <v>829</v>
      </c>
      <c r="K110" t="s">
        <v>830</v>
      </c>
    </row>
    <row r="111" spans="1:8" ht="12.75">
      <c r="A111" s="6" t="str">
        <f t="shared" si="1"/>
        <v>Lyle Wilhelmi</v>
      </c>
      <c r="B111" t="s">
        <v>135</v>
      </c>
      <c r="C111" s="6" t="s">
        <v>541</v>
      </c>
      <c r="D111" t="s">
        <v>227</v>
      </c>
      <c r="E111" t="s">
        <v>266</v>
      </c>
      <c r="F111" t="s">
        <v>293</v>
      </c>
      <c r="G111" t="s">
        <v>134</v>
      </c>
      <c r="H111" t="s">
        <v>606</v>
      </c>
    </row>
    <row r="112" spans="1:8" ht="12.75">
      <c r="A112" s="6" t="str">
        <f t="shared" si="1"/>
        <v>Mark Bornais</v>
      </c>
      <c r="B112" t="s">
        <v>348</v>
      </c>
      <c r="C112" s="6" t="s">
        <v>854</v>
      </c>
      <c r="D112" t="s">
        <v>239</v>
      </c>
      <c r="E112" t="s">
        <v>263</v>
      </c>
      <c r="F112" t="s">
        <v>298</v>
      </c>
      <c r="G112" t="s">
        <v>740</v>
      </c>
      <c r="H112" t="s">
        <v>607</v>
      </c>
    </row>
    <row r="113" spans="1:8" ht="12.75">
      <c r="A113" s="6" t="str">
        <f t="shared" si="1"/>
        <v>Mark Kikendall</v>
      </c>
      <c r="B113" t="s">
        <v>119</v>
      </c>
      <c r="C113" s="6" t="s">
        <v>90</v>
      </c>
      <c r="D113" t="s">
        <v>227</v>
      </c>
      <c r="E113" t="s">
        <v>258</v>
      </c>
      <c r="F113" t="s">
        <v>293</v>
      </c>
      <c r="G113" t="s">
        <v>741</v>
      </c>
      <c r="H113" t="s">
        <v>668</v>
      </c>
    </row>
    <row r="114" spans="1:8" ht="12.75">
      <c r="A114" s="6" t="str">
        <f t="shared" si="1"/>
        <v>Mark McDougle</v>
      </c>
      <c r="B114" t="s">
        <v>214</v>
      </c>
      <c r="C114" s="6"/>
      <c r="D114" t="s">
        <v>247</v>
      </c>
      <c r="F114" t="s">
        <v>301</v>
      </c>
      <c r="G114" t="s">
        <v>213</v>
      </c>
      <c r="H114" t="s">
        <v>667</v>
      </c>
    </row>
    <row r="115" spans="1:7" ht="12.75">
      <c r="A115" s="6" t="str">
        <f t="shared" si="1"/>
        <v>Marty Barrett</v>
      </c>
      <c r="B115" t="s">
        <v>347</v>
      </c>
      <c r="C115" s="6" t="s">
        <v>35</v>
      </c>
      <c r="D115" t="s">
        <v>239</v>
      </c>
      <c r="E115" t="s">
        <v>280</v>
      </c>
      <c r="F115" t="s">
        <v>298</v>
      </c>
      <c r="G115" t="s">
        <v>742</v>
      </c>
    </row>
    <row r="116" spans="1:8" ht="12.75">
      <c r="A116" s="6" t="str">
        <f t="shared" si="1"/>
        <v>Marty Cook</v>
      </c>
      <c r="B116" t="s">
        <v>209</v>
      </c>
      <c r="C116" s="6" t="s">
        <v>53</v>
      </c>
      <c r="D116" t="s">
        <v>243</v>
      </c>
      <c r="E116" t="s">
        <v>270</v>
      </c>
      <c r="F116" t="s">
        <v>297</v>
      </c>
      <c r="G116" t="s">
        <v>743</v>
      </c>
      <c r="H116" t="s">
        <v>666</v>
      </c>
    </row>
    <row r="117" spans="1:7" ht="12.75">
      <c r="A117" s="6" t="str">
        <f t="shared" si="1"/>
        <v>Michael Borner</v>
      </c>
      <c r="B117" t="s">
        <v>891</v>
      </c>
      <c r="C117" s="6" t="s">
        <v>60</v>
      </c>
      <c r="D117" t="s">
        <v>892</v>
      </c>
      <c r="E117" t="s">
        <v>282</v>
      </c>
      <c r="F117" t="s">
        <v>397</v>
      </c>
      <c r="G117" t="s">
        <v>744</v>
      </c>
    </row>
    <row r="118" spans="1:8" ht="12.75">
      <c r="A118" s="6" t="str">
        <f t="shared" si="1"/>
        <v>Michael Kennedy</v>
      </c>
      <c r="B118" t="s">
        <v>399</v>
      </c>
      <c r="C118" s="6" t="s">
        <v>93</v>
      </c>
      <c r="D118" t="s">
        <v>237</v>
      </c>
      <c r="E118" t="s">
        <v>255</v>
      </c>
      <c r="F118" t="s">
        <v>293</v>
      </c>
      <c r="G118" t="s">
        <v>398</v>
      </c>
      <c r="H118" t="s">
        <v>665</v>
      </c>
    </row>
    <row r="119" spans="1:8" ht="12.75">
      <c r="A119" s="6" t="str">
        <f t="shared" si="1"/>
        <v>Michael Reilly</v>
      </c>
      <c r="B119" t="s">
        <v>407</v>
      </c>
      <c r="C119" s="6" t="s">
        <v>1</v>
      </c>
      <c r="D119" s="8" t="s">
        <v>408</v>
      </c>
      <c r="E119" t="s">
        <v>255</v>
      </c>
      <c r="F119" t="s">
        <v>409</v>
      </c>
      <c r="G119" t="s">
        <v>406</v>
      </c>
      <c r="H119" t="s">
        <v>608</v>
      </c>
    </row>
    <row r="120" spans="1:7" ht="12.75">
      <c r="A120" s="6" t="str">
        <f t="shared" si="1"/>
        <v>Mike Consoer</v>
      </c>
      <c r="B120" t="s">
        <v>172</v>
      </c>
      <c r="C120" s="6" t="s">
        <v>72</v>
      </c>
      <c r="D120" t="s">
        <v>233</v>
      </c>
      <c r="E120" t="s">
        <v>274</v>
      </c>
      <c r="F120" t="s">
        <v>293</v>
      </c>
      <c r="G120" t="s">
        <v>745</v>
      </c>
    </row>
    <row r="121" spans="1:7" ht="12.75">
      <c r="A121" s="6" t="str">
        <f t="shared" si="1"/>
        <v>Mike Elliott</v>
      </c>
      <c r="B121" t="s">
        <v>128</v>
      </c>
      <c r="C121" s="6" t="s">
        <v>17</v>
      </c>
      <c r="D121" t="s">
        <v>227</v>
      </c>
      <c r="E121" t="s">
        <v>264</v>
      </c>
      <c r="F121" t="s">
        <v>293</v>
      </c>
      <c r="G121" t="s">
        <v>746</v>
      </c>
    </row>
    <row r="122" spans="1:7" ht="12.75">
      <c r="A122" s="6" t="str">
        <f t="shared" si="1"/>
        <v>Mike Ferrer</v>
      </c>
      <c r="B122" t="s">
        <v>194</v>
      </c>
      <c r="D122" t="s">
        <v>238</v>
      </c>
      <c r="F122" t="s">
        <v>293</v>
      </c>
      <c r="G122" t="s">
        <v>747</v>
      </c>
    </row>
    <row r="123" spans="1:8" ht="12.75">
      <c r="A123" s="6" t="str">
        <f t="shared" si="1"/>
        <v>Mike Fulkerson</v>
      </c>
      <c r="B123" t="s">
        <v>150</v>
      </c>
      <c r="C123" s="6" t="s">
        <v>83</v>
      </c>
      <c r="D123" t="s">
        <v>231</v>
      </c>
      <c r="E123" t="s">
        <v>275</v>
      </c>
      <c r="F123" t="s">
        <v>293</v>
      </c>
      <c r="G123" t="s">
        <v>748</v>
      </c>
      <c r="H123" t="s">
        <v>609</v>
      </c>
    </row>
    <row r="124" spans="1:8" ht="12.75">
      <c r="A124" s="6" t="str">
        <f t="shared" si="1"/>
        <v>Mike Gammon</v>
      </c>
      <c r="B124" s="6" t="s">
        <v>469</v>
      </c>
      <c r="C124" s="6" t="s">
        <v>708</v>
      </c>
      <c r="D124" t="s">
        <v>227</v>
      </c>
      <c r="E124" t="s">
        <v>275</v>
      </c>
      <c r="F124" t="s">
        <v>293</v>
      </c>
      <c r="G124" t="s">
        <v>470</v>
      </c>
      <c r="H124" t="s">
        <v>610</v>
      </c>
    </row>
    <row r="125" spans="1:10" ht="12.75">
      <c r="A125" s="6" t="str">
        <f t="shared" si="1"/>
        <v>Mike Jacobs</v>
      </c>
      <c r="B125" t="s">
        <v>466</v>
      </c>
      <c r="C125" s="6" t="s">
        <v>542</v>
      </c>
      <c r="D125" t="s">
        <v>370</v>
      </c>
      <c r="E125" t="s">
        <v>268</v>
      </c>
      <c r="F125" t="s">
        <v>340</v>
      </c>
      <c r="G125" t="s">
        <v>367</v>
      </c>
      <c r="H125" t="s">
        <v>611</v>
      </c>
      <c r="I125" t="s">
        <v>369</v>
      </c>
      <c r="J125" t="s">
        <v>368</v>
      </c>
    </row>
    <row r="126" spans="1:8" ht="12.75">
      <c r="A126" s="6" t="str">
        <f t="shared" si="1"/>
        <v>Mike Strickland</v>
      </c>
      <c r="B126" t="s">
        <v>695</v>
      </c>
      <c r="C126" s="6" t="s">
        <v>43</v>
      </c>
      <c r="D126" t="s">
        <v>335</v>
      </c>
      <c r="E126" t="s">
        <v>262</v>
      </c>
      <c r="F126" t="s">
        <v>293</v>
      </c>
      <c r="G126" t="s">
        <v>749</v>
      </c>
      <c r="H126" t="s">
        <v>612</v>
      </c>
    </row>
    <row r="127" spans="1:8" ht="12.75">
      <c r="A127" s="6" t="str">
        <f t="shared" si="1"/>
        <v>Mike Wier</v>
      </c>
      <c r="B127" t="s">
        <v>363</v>
      </c>
      <c r="C127" s="6" t="s">
        <v>76</v>
      </c>
      <c r="D127" t="s">
        <v>236</v>
      </c>
      <c r="E127" t="s">
        <v>270</v>
      </c>
      <c r="F127" t="s">
        <v>293</v>
      </c>
      <c r="G127" t="s">
        <v>362</v>
      </c>
      <c r="H127" t="s">
        <v>613</v>
      </c>
    </row>
    <row r="128" spans="1:9" ht="12.75">
      <c r="A128" s="6" t="str">
        <f t="shared" si="1"/>
        <v>Mitch Williams</v>
      </c>
      <c r="B128" t="s">
        <v>441</v>
      </c>
      <c r="C128" s="6" t="s">
        <v>79</v>
      </c>
      <c r="D128" t="s">
        <v>443</v>
      </c>
      <c r="E128" t="s">
        <v>268</v>
      </c>
      <c r="F128" t="s">
        <v>296</v>
      </c>
      <c r="G128" t="s">
        <v>442</v>
      </c>
      <c r="H128" t="s">
        <v>614</v>
      </c>
      <c r="I128" t="s">
        <v>444</v>
      </c>
    </row>
    <row r="129" spans="1:11" ht="12.75">
      <c r="A129" s="6" t="str">
        <f t="shared" si="1"/>
        <v>Neville Bohm</v>
      </c>
      <c r="B129" t="s">
        <v>123</v>
      </c>
      <c r="C129" s="6" t="s">
        <v>18</v>
      </c>
      <c r="D129" t="s">
        <v>227</v>
      </c>
      <c r="E129" t="s">
        <v>260</v>
      </c>
      <c r="F129" t="s">
        <v>293</v>
      </c>
      <c r="G129" t="s">
        <v>750</v>
      </c>
      <c r="H129" t="s">
        <v>615</v>
      </c>
      <c r="I129" t="s">
        <v>374</v>
      </c>
      <c r="J129" t="s">
        <v>372</v>
      </c>
      <c r="K129" t="s">
        <v>373</v>
      </c>
    </row>
    <row r="130" spans="1:14" ht="12.75">
      <c r="A130" s="6" t="str">
        <f t="shared" si="1"/>
        <v>Nick Funk</v>
      </c>
      <c r="B130" t="s">
        <v>171</v>
      </c>
      <c r="C130" s="6" t="s">
        <v>17</v>
      </c>
      <c r="D130" t="s">
        <v>233</v>
      </c>
      <c r="E130" t="s">
        <v>264</v>
      </c>
      <c r="F130" t="s">
        <v>293</v>
      </c>
      <c r="G130" t="s">
        <v>751</v>
      </c>
      <c r="N130" t="s">
        <v>375</v>
      </c>
    </row>
    <row r="131" spans="1:8" ht="12.75">
      <c r="A131" s="6" t="str">
        <f t="shared" si="1"/>
        <v>Palle Westergaard</v>
      </c>
      <c r="B131" s="7" t="s">
        <v>413</v>
      </c>
      <c r="C131" s="6" t="s">
        <v>19</v>
      </c>
      <c r="D131" s="8" t="s">
        <v>236</v>
      </c>
      <c r="E131" t="s">
        <v>326</v>
      </c>
      <c r="F131" t="s">
        <v>293</v>
      </c>
      <c r="G131" t="s">
        <v>325</v>
      </c>
      <c r="H131" t="s">
        <v>616</v>
      </c>
    </row>
    <row r="132" spans="1:7" ht="12.75">
      <c r="A132" s="6" t="str">
        <f t="shared" si="1"/>
        <v>Paul &amp; Nancy Jensen</v>
      </c>
      <c r="B132" t="s">
        <v>203</v>
      </c>
      <c r="C132" s="6" t="s">
        <v>64</v>
      </c>
      <c r="D132" t="s">
        <v>241</v>
      </c>
      <c r="E132" t="s">
        <v>283</v>
      </c>
      <c r="F132" t="s">
        <v>298</v>
      </c>
      <c r="G132" t="s">
        <v>752</v>
      </c>
    </row>
    <row r="133" spans="1:8" ht="12.75">
      <c r="A133" s="6" t="str">
        <f t="shared" si="1"/>
        <v>Paul Tomblin</v>
      </c>
      <c r="B133" s="6" t="s">
        <v>691</v>
      </c>
      <c r="C133" s="6" t="s">
        <v>42</v>
      </c>
      <c r="D133" t="s">
        <v>238</v>
      </c>
      <c r="E133" t="s">
        <v>282</v>
      </c>
      <c r="F133" t="s">
        <v>293</v>
      </c>
      <c r="G133" t="s">
        <v>322</v>
      </c>
      <c r="H133" t="s">
        <v>664</v>
      </c>
    </row>
    <row r="134" spans="1:8" ht="12.75">
      <c r="A134" s="6" t="str">
        <f t="shared" si="1"/>
        <v>Patrick Scott</v>
      </c>
      <c r="B134" s="25" t="s">
        <v>876</v>
      </c>
      <c r="C134" s="6" t="s">
        <v>875</v>
      </c>
      <c r="D134" t="s">
        <v>237</v>
      </c>
      <c r="E134" t="s">
        <v>285</v>
      </c>
      <c r="F134" t="s">
        <v>293</v>
      </c>
      <c r="G134" t="s">
        <v>874</v>
      </c>
      <c r="H134" t="s">
        <v>873</v>
      </c>
    </row>
    <row r="135" spans="1:8" ht="12.75">
      <c r="A135" s="6" t="str">
        <f aca="true" t="shared" si="2" ref="A135:A193">HYPERLINK(IF(ISBLANK(H135),"private.htm","mailto:"&amp;G135&amp;" &lt;"&amp;H135&amp;"&gt;"),G135)</f>
        <v>Per Callerstal</v>
      </c>
      <c r="B135" s="6" t="s">
        <v>690</v>
      </c>
      <c r="C135" s="6" t="s">
        <v>20</v>
      </c>
      <c r="D135" t="s">
        <v>227</v>
      </c>
      <c r="E135" t="s">
        <v>478</v>
      </c>
      <c r="F135" t="s">
        <v>293</v>
      </c>
      <c r="G135" t="s">
        <v>477</v>
      </c>
      <c r="H135" t="s">
        <v>617</v>
      </c>
    </row>
    <row r="136" spans="1:8" ht="12.75">
      <c r="A136" s="6" t="str">
        <f t="shared" si="2"/>
        <v>Peter Coleman</v>
      </c>
      <c r="B136" s="6" t="s">
        <v>885</v>
      </c>
      <c r="C136" s="6" t="s">
        <v>77</v>
      </c>
      <c r="D136" t="s">
        <v>240</v>
      </c>
      <c r="E136" t="s">
        <v>280</v>
      </c>
      <c r="F136" t="s">
        <v>298</v>
      </c>
      <c r="G136" t="s">
        <v>200</v>
      </c>
      <c r="H136" t="s">
        <v>886</v>
      </c>
    </row>
    <row r="137" spans="1:10" ht="12.75">
      <c r="A137" s="6" t="str">
        <f t="shared" si="2"/>
        <v>Phil Farmer</v>
      </c>
      <c r="B137" t="s">
        <v>415</v>
      </c>
      <c r="C137" s="6" t="s">
        <v>543</v>
      </c>
      <c r="D137" t="s">
        <v>227</v>
      </c>
      <c r="E137" t="s">
        <v>416</v>
      </c>
      <c r="F137" t="s">
        <v>293</v>
      </c>
      <c r="G137" t="s">
        <v>753</v>
      </c>
      <c r="H137" t="s">
        <v>618</v>
      </c>
      <c r="I137" t="s">
        <v>417</v>
      </c>
      <c r="J137" t="s">
        <v>418</v>
      </c>
    </row>
    <row r="138" spans="1:8" ht="12.75">
      <c r="A138" s="6" t="str">
        <f t="shared" si="2"/>
        <v>Phil Newlon</v>
      </c>
      <c r="B138" t="s">
        <v>484</v>
      </c>
      <c r="C138" s="6" t="s">
        <v>34</v>
      </c>
      <c r="D138" t="s">
        <v>230</v>
      </c>
      <c r="E138" t="s">
        <v>257</v>
      </c>
      <c r="F138" t="s">
        <v>293</v>
      </c>
      <c r="G138" t="s">
        <v>485</v>
      </c>
      <c r="H138" t="s">
        <v>619</v>
      </c>
    </row>
    <row r="139" spans="1:8" ht="12.75">
      <c r="A139" s="6" t="str">
        <f t="shared" si="2"/>
        <v>Ralph Fox</v>
      </c>
      <c r="B139" t="s">
        <v>177</v>
      </c>
      <c r="C139" s="6" t="s">
        <v>544</v>
      </c>
      <c r="D139" t="s">
        <v>235</v>
      </c>
      <c r="E139" t="s">
        <v>262</v>
      </c>
      <c r="F139" t="s">
        <v>293</v>
      </c>
      <c r="G139" t="s">
        <v>176</v>
      </c>
      <c r="H139" t="s">
        <v>620</v>
      </c>
    </row>
    <row r="140" spans="1:9" ht="12.75">
      <c r="A140" s="6" t="str">
        <f t="shared" si="2"/>
        <v>Randy Dotterer</v>
      </c>
      <c r="B140" s="8" t="s">
        <v>439</v>
      </c>
      <c r="C140" s="6" t="s">
        <v>39</v>
      </c>
      <c r="D140" t="s">
        <v>230</v>
      </c>
      <c r="E140" t="s">
        <v>285</v>
      </c>
      <c r="F140" t="s">
        <v>293</v>
      </c>
      <c r="G140" t="s">
        <v>754</v>
      </c>
      <c r="H140" t="s">
        <v>621</v>
      </c>
      <c r="I140" t="s">
        <v>440</v>
      </c>
    </row>
    <row r="141" spans="1:8" ht="12.75">
      <c r="A141" s="6" t="str">
        <f t="shared" si="2"/>
        <v>Reece R. Pollack</v>
      </c>
      <c r="B141" t="s">
        <v>330</v>
      </c>
      <c r="C141" s="6" t="s">
        <v>49</v>
      </c>
      <c r="D141" t="s">
        <v>239</v>
      </c>
      <c r="E141" t="s">
        <v>303</v>
      </c>
      <c r="F141" t="s">
        <v>298</v>
      </c>
      <c r="G141" t="s">
        <v>329</v>
      </c>
      <c r="H141" t="s">
        <v>663</v>
      </c>
    </row>
    <row r="142" spans="1:11" ht="12.75">
      <c r="A142" s="6" t="str">
        <f t="shared" si="2"/>
        <v>Rich Badaracco</v>
      </c>
      <c r="B142" t="s">
        <v>824</v>
      </c>
      <c r="C142" s="6" t="s">
        <v>823</v>
      </c>
      <c r="D142" t="s">
        <v>235</v>
      </c>
      <c r="E142" t="s">
        <v>262</v>
      </c>
      <c r="F142" t="s">
        <v>293</v>
      </c>
      <c r="G142" t="s">
        <v>457</v>
      </c>
      <c r="H142" t="s">
        <v>825</v>
      </c>
      <c r="I142" t="s">
        <v>458</v>
      </c>
      <c r="J142" t="s">
        <v>459</v>
      </c>
      <c r="K142" t="s">
        <v>460</v>
      </c>
    </row>
    <row r="143" spans="1:10" ht="12.75">
      <c r="A143" s="6" t="str">
        <f t="shared" si="2"/>
        <v>Richard Bender</v>
      </c>
      <c r="B143" t="s">
        <v>452</v>
      </c>
      <c r="C143" s="6" t="s">
        <v>68</v>
      </c>
      <c r="D143" t="s">
        <v>227</v>
      </c>
      <c r="E143" t="s">
        <v>273</v>
      </c>
      <c r="F143" t="s">
        <v>293</v>
      </c>
      <c r="G143" t="s">
        <v>376</v>
      </c>
      <c r="H143" t="s">
        <v>622</v>
      </c>
      <c r="I143" t="s">
        <v>377</v>
      </c>
      <c r="J143" t="s">
        <v>378</v>
      </c>
    </row>
    <row r="144" spans="1:8" ht="12.75">
      <c r="A144" s="6" t="str">
        <f t="shared" si="2"/>
        <v>Richard Dillon</v>
      </c>
      <c r="B144" t="s">
        <v>157</v>
      </c>
      <c r="C144" s="6" t="s">
        <v>56</v>
      </c>
      <c r="D144" t="s">
        <v>232</v>
      </c>
      <c r="E144" t="s">
        <v>265</v>
      </c>
      <c r="F144" t="s">
        <v>293</v>
      </c>
      <c r="G144" t="s">
        <v>156</v>
      </c>
      <c r="H144" t="s">
        <v>662</v>
      </c>
    </row>
    <row r="145" spans="1:10" ht="12.75">
      <c r="A145" s="6" t="str">
        <f t="shared" si="2"/>
        <v>Richard Rosenthal</v>
      </c>
      <c r="B145" t="s">
        <v>555</v>
      </c>
      <c r="C145" s="6" t="s">
        <v>95</v>
      </c>
      <c r="D145" t="s">
        <v>225</v>
      </c>
      <c r="E145" t="s">
        <v>282</v>
      </c>
      <c r="F145" t="s">
        <v>295</v>
      </c>
      <c r="G145" t="s">
        <v>755</v>
      </c>
      <c r="H145" t="s">
        <v>623</v>
      </c>
      <c r="I145" t="s">
        <v>352</v>
      </c>
      <c r="J145" t="s">
        <v>351</v>
      </c>
    </row>
    <row r="146" spans="1:8" ht="12.75">
      <c r="A146" s="6" t="str">
        <f t="shared" si="2"/>
        <v>Richard Turkel</v>
      </c>
      <c r="B146" s="6" t="s">
        <v>147</v>
      </c>
      <c r="C146" s="6" t="s">
        <v>32</v>
      </c>
      <c r="D146" t="s">
        <v>230</v>
      </c>
      <c r="E146" t="s">
        <v>256</v>
      </c>
      <c r="F146" t="s">
        <v>293</v>
      </c>
      <c r="G146" t="s">
        <v>756</v>
      </c>
      <c r="H146" t="s">
        <v>624</v>
      </c>
    </row>
    <row r="147" spans="1:8" ht="12.75">
      <c r="A147" s="6" t="str">
        <f t="shared" si="2"/>
        <v>Rick Beebe</v>
      </c>
      <c r="B147" t="s">
        <v>813</v>
      </c>
      <c r="C147" s="6" t="s">
        <v>545</v>
      </c>
      <c r="D147" t="s">
        <v>229</v>
      </c>
      <c r="E147" t="s">
        <v>269</v>
      </c>
      <c r="F147" t="s">
        <v>293</v>
      </c>
      <c r="G147" t="s">
        <v>386</v>
      </c>
      <c r="H147" t="s">
        <v>625</v>
      </c>
    </row>
    <row r="148" spans="1:8" ht="12.75">
      <c r="A148" s="6" t="str">
        <f t="shared" si="2"/>
        <v>Rick Eschman</v>
      </c>
      <c r="B148" t="s">
        <v>479</v>
      </c>
      <c r="C148" s="6" t="s">
        <v>89</v>
      </c>
      <c r="D148" t="s">
        <v>481</v>
      </c>
      <c r="E148" t="s">
        <v>256</v>
      </c>
      <c r="F148" t="s">
        <v>298</v>
      </c>
      <c r="G148" t="s">
        <v>480</v>
      </c>
      <c r="H148" t="s">
        <v>626</v>
      </c>
    </row>
    <row r="149" spans="1:10" ht="12.75">
      <c r="A149" s="6" t="str">
        <f t="shared" si="2"/>
        <v>Rick Miller</v>
      </c>
      <c r="B149" s="6" t="s">
        <v>175</v>
      </c>
      <c r="C149" s="6" t="s">
        <v>546</v>
      </c>
      <c r="D149" t="s">
        <v>234</v>
      </c>
      <c r="E149" t="s">
        <v>257</v>
      </c>
      <c r="F149" t="s">
        <v>293</v>
      </c>
      <c r="G149" t="s">
        <v>174</v>
      </c>
      <c r="H149" t="s">
        <v>661</v>
      </c>
      <c r="I149" t="s">
        <v>473</v>
      </c>
      <c r="J149" t="s">
        <v>474</v>
      </c>
    </row>
    <row r="150" spans="1:8" ht="12.75">
      <c r="A150" s="6" t="str">
        <f t="shared" si="2"/>
        <v>Rick Potts</v>
      </c>
      <c r="B150" s="6" t="s">
        <v>394</v>
      </c>
      <c r="C150" s="6" t="s">
        <v>78</v>
      </c>
      <c r="D150" t="s">
        <v>220</v>
      </c>
      <c r="E150" t="s">
        <v>267</v>
      </c>
      <c r="F150" t="s">
        <v>293</v>
      </c>
      <c r="G150" t="s">
        <v>137</v>
      </c>
      <c r="H150" t="s">
        <v>660</v>
      </c>
    </row>
    <row r="151" spans="1:7" ht="12.75">
      <c r="A151" s="6" t="str">
        <f t="shared" si="2"/>
        <v>RJ Wyszkowski</v>
      </c>
      <c r="B151" t="s">
        <v>290</v>
      </c>
      <c r="C151" s="6" t="s">
        <v>38</v>
      </c>
      <c r="D151" t="s">
        <v>236</v>
      </c>
      <c r="E151" t="s">
        <v>285</v>
      </c>
      <c r="F151" t="s">
        <v>293</v>
      </c>
      <c r="G151" t="s">
        <v>291</v>
      </c>
    </row>
    <row r="152" spans="1:8" ht="12.75">
      <c r="A152" s="6" t="str">
        <f t="shared" si="2"/>
        <v>Rob Guglielmetti</v>
      </c>
      <c r="B152" s="7" t="s">
        <v>861</v>
      </c>
      <c r="C152" s="6" t="s">
        <v>862</v>
      </c>
      <c r="D152" t="s">
        <v>863</v>
      </c>
      <c r="E152" t="s">
        <v>281</v>
      </c>
      <c r="F152" t="s">
        <v>296</v>
      </c>
      <c r="G152" t="s">
        <v>414</v>
      </c>
      <c r="H152" t="s">
        <v>864</v>
      </c>
    </row>
    <row r="153" spans="1:8" ht="12.75">
      <c r="A153" s="6" t="str">
        <f t="shared" si="2"/>
        <v>Robert Call</v>
      </c>
      <c r="B153" t="s">
        <v>515</v>
      </c>
      <c r="C153" s="6" t="s">
        <v>106</v>
      </c>
      <c r="D153" t="s">
        <v>227</v>
      </c>
      <c r="E153" t="s">
        <v>271</v>
      </c>
      <c r="F153" t="s">
        <v>293</v>
      </c>
      <c r="G153" t="s">
        <v>514</v>
      </c>
      <c r="H153" t="s">
        <v>627</v>
      </c>
    </row>
    <row r="154" spans="1:7" ht="12.75">
      <c r="A154" s="6" t="str">
        <f t="shared" si="2"/>
        <v>Robert Choate</v>
      </c>
      <c r="B154" t="s">
        <v>139</v>
      </c>
      <c r="C154" s="6" t="s">
        <v>3</v>
      </c>
      <c r="D154" t="s">
        <v>220</v>
      </c>
      <c r="E154" t="s">
        <v>268</v>
      </c>
      <c r="F154" t="s">
        <v>293</v>
      </c>
      <c r="G154" t="s">
        <v>138</v>
      </c>
    </row>
    <row r="155" spans="1:7" ht="12.75">
      <c r="A155" s="6" t="str">
        <f t="shared" si="2"/>
        <v>Robert Harris</v>
      </c>
      <c r="B155" t="s">
        <v>112</v>
      </c>
      <c r="C155" s="6" t="s">
        <v>81</v>
      </c>
      <c r="D155" t="s">
        <v>221</v>
      </c>
      <c r="E155" t="s">
        <v>251</v>
      </c>
      <c r="F155" t="s">
        <v>298</v>
      </c>
      <c r="G155" t="s">
        <v>111</v>
      </c>
    </row>
    <row r="156" spans="1:10" ht="12.75">
      <c r="A156" s="6" t="str">
        <f t="shared" si="2"/>
        <v>Roger L Elowitz</v>
      </c>
      <c r="B156" t="s">
        <v>191</v>
      </c>
      <c r="C156" s="6" t="s">
        <v>104</v>
      </c>
      <c r="D156" t="s">
        <v>238</v>
      </c>
      <c r="E156" t="s">
        <v>281</v>
      </c>
      <c r="F156" t="s">
        <v>293</v>
      </c>
      <c r="G156" t="s">
        <v>855</v>
      </c>
      <c r="H156" t="s">
        <v>856</v>
      </c>
      <c r="I156" t="s">
        <v>308</v>
      </c>
      <c r="J156" t="s">
        <v>831</v>
      </c>
    </row>
    <row r="157" spans="1:9" ht="12.75">
      <c r="A157" s="6" t="str">
        <f t="shared" si="2"/>
        <v>Ron Bell</v>
      </c>
      <c r="B157" s="8" t="s">
        <v>696</v>
      </c>
      <c r="C157" s="6" t="s">
        <v>28</v>
      </c>
      <c r="D157" t="s">
        <v>443</v>
      </c>
      <c r="E157" t="s">
        <v>273</v>
      </c>
      <c r="F157" t="s">
        <v>296</v>
      </c>
      <c r="G157" t="s">
        <v>757</v>
      </c>
      <c r="H157" t="s">
        <v>628</v>
      </c>
      <c r="I157" t="s">
        <v>445</v>
      </c>
    </row>
    <row r="158" spans="1:8" ht="12.75">
      <c r="A158" s="6" t="str">
        <f t="shared" si="2"/>
        <v>Ron Burden</v>
      </c>
      <c r="B158" t="s">
        <v>192</v>
      </c>
      <c r="C158" s="6" t="s">
        <v>547</v>
      </c>
      <c r="D158" t="s">
        <v>238</v>
      </c>
      <c r="E158" t="s">
        <v>267</v>
      </c>
      <c r="F158" t="s">
        <v>293</v>
      </c>
      <c r="G158" t="s">
        <v>758</v>
      </c>
      <c r="H158" t="s">
        <v>865</v>
      </c>
    </row>
    <row r="159" spans="1:7" ht="12.75">
      <c r="A159" s="6" t="str">
        <f t="shared" si="2"/>
        <v>Ron Keating</v>
      </c>
      <c r="B159" t="s">
        <v>197</v>
      </c>
      <c r="C159" s="6" t="s">
        <v>35</v>
      </c>
      <c r="D159" t="s">
        <v>239</v>
      </c>
      <c r="E159" t="s">
        <v>280</v>
      </c>
      <c r="F159" t="s">
        <v>298</v>
      </c>
      <c r="G159" t="s">
        <v>759</v>
      </c>
    </row>
    <row r="160" spans="1:8" ht="12.75">
      <c r="A160" s="6" t="str">
        <f t="shared" si="2"/>
        <v>Ron Laughlin</v>
      </c>
      <c r="B160" s="6" t="s">
        <v>402</v>
      </c>
      <c r="C160" s="6" t="s">
        <v>61</v>
      </c>
      <c r="D160" t="s">
        <v>223</v>
      </c>
      <c r="E160" t="s">
        <v>268</v>
      </c>
      <c r="F160" t="s">
        <v>293</v>
      </c>
      <c r="G160" t="s">
        <v>760</v>
      </c>
      <c r="H160" t="s">
        <v>629</v>
      </c>
    </row>
    <row r="161" spans="1:8" ht="12.75">
      <c r="A161" s="6" t="str">
        <f t="shared" si="2"/>
        <v>Rori Stumpf</v>
      </c>
      <c r="B161" s="10" t="s">
        <v>506</v>
      </c>
      <c r="C161" s="6" t="s">
        <v>35</v>
      </c>
      <c r="D161" t="s">
        <v>230</v>
      </c>
      <c r="E161" t="s">
        <v>280</v>
      </c>
      <c r="F161" t="s">
        <v>293</v>
      </c>
      <c r="G161" t="s">
        <v>761</v>
      </c>
      <c r="H161" t="s">
        <v>659</v>
      </c>
    </row>
    <row r="162" spans="1:8" ht="12.75">
      <c r="A162" s="6" t="str">
        <f t="shared" si="2"/>
        <v>Ross Ramsey</v>
      </c>
      <c r="B162" s="6" t="s">
        <v>697</v>
      </c>
      <c r="C162" s="6" t="s">
        <v>9</v>
      </c>
      <c r="D162" t="s">
        <v>229</v>
      </c>
      <c r="E162" t="s">
        <v>251</v>
      </c>
      <c r="F162" t="s">
        <v>293</v>
      </c>
      <c r="G162" t="s">
        <v>486</v>
      </c>
      <c r="H162" t="s">
        <v>704</v>
      </c>
    </row>
    <row r="163" spans="1:8" ht="12.75">
      <c r="A163" s="6" t="str">
        <f t="shared" si="2"/>
        <v>Scott Fink</v>
      </c>
      <c r="B163" s="6" t="s">
        <v>790</v>
      </c>
      <c r="C163" s="6" t="s">
        <v>88</v>
      </c>
      <c r="D163" t="s">
        <v>227</v>
      </c>
      <c r="E163" t="s">
        <v>267</v>
      </c>
      <c r="F163" t="s">
        <v>293</v>
      </c>
      <c r="G163" t="s">
        <v>136</v>
      </c>
      <c r="H163" t="s">
        <v>791</v>
      </c>
    </row>
    <row r="164" spans="1:7" ht="12.75">
      <c r="A164" s="6" t="str">
        <f t="shared" si="2"/>
        <v>Scott Munger</v>
      </c>
      <c r="B164" t="s">
        <v>342</v>
      </c>
      <c r="C164" s="6" t="s">
        <v>709</v>
      </c>
      <c r="D164" t="s">
        <v>237</v>
      </c>
      <c r="E164" t="s">
        <v>343</v>
      </c>
      <c r="F164" t="s">
        <v>293</v>
      </c>
      <c r="G164" t="s">
        <v>341</v>
      </c>
    </row>
    <row r="165" spans="1:7" ht="12.75">
      <c r="A165" s="6" t="str">
        <f t="shared" si="2"/>
        <v>Scott Welliver</v>
      </c>
      <c r="B165" t="s">
        <v>184</v>
      </c>
      <c r="C165" s="6" t="s">
        <v>75</v>
      </c>
      <c r="D165" t="s">
        <v>237</v>
      </c>
      <c r="E165" t="s">
        <v>266</v>
      </c>
      <c r="F165" t="s">
        <v>293</v>
      </c>
      <c r="G165" t="s">
        <v>183</v>
      </c>
    </row>
    <row r="166" spans="1:7" ht="12.75">
      <c r="A166" s="6" t="str">
        <f t="shared" si="2"/>
        <v>Shad Stevens</v>
      </c>
      <c r="B166" t="s">
        <v>161</v>
      </c>
      <c r="C166" s="6" t="s">
        <v>548</v>
      </c>
      <c r="D166" t="s">
        <v>232</v>
      </c>
      <c r="E166" t="s">
        <v>278</v>
      </c>
      <c r="F166" t="s">
        <v>293</v>
      </c>
      <c r="G166" t="s">
        <v>160</v>
      </c>
    </row>
    <row r="167" spans="1:8" ht="12.75">
      <c r="A167" s="6" t="str">
        <f t="shared" si="2"/>
        <v>St Stephen Ames</v>
      </c>
      <c r="B167" s="6" t="s">
        <v>355</v>
      </c>
      <c r="C167" s="6" t="s">
        <v>549</v>
      </c>
      <c r="D167" t="s">
        <v>235</v>
      </c>
      <c r="E167" t="s">
        <v>303</v>
      </c>
      <c r="F167" t="s">
        <v>293</v>
      </c>
      <c r="G167" t="s">
        <v>109</v>
      </c>
      <c r="H167" t="s">
        <v>630</v>
      </c>
    </row>
    <row r="168" spans="1:10" ht="12.75">
      <c r="A168" s="6" t="str">
        <f t="shared" si="2"/>
        <v>Stan Otts</v>
      </c>
      <c r="B168" s="6" t="s">
        <v>419</v>
      </c>
      <c r="C168" s="6" t="s">
        <v>98</v>
      </c>
      <c r="D168" t="s">
        <v>227</v>
      </c>
      <c r="E168" t="s">
        <v>250</v>
      </c>
      <c r="F168" t="s">
        <v>293</v>
      </c>
      <c r="G168" t="s">
        <v>420</v>
      </c>
      <c r="H168" t="s">
        <v>631</v>
      </c>
      <c r="J168" t="s">
        <v>814</v>
      </c>
    </row>
    <row r="169" spans="1:9" ht="12.75">
      <c r="A169" s="6" t="str">
        <f t="shared" si="2"/>
        <v>Stan Zamkow</v>
      </c>
      <c r="B169" t="s">
        <v>327</v>
      </c>
      <c r="C169" s="6" t="s">
        <v>525</v>
      </c>
      <c r="D169" t="s">
        <v>240</v>
      </c>
      <c r="E169" t="s">
        <v>280</v>
      </c>
      <c r="F169" t="s">
        <v>298</v>
      </c>
      <c r="G169" t="s">
        <v>762</v>
      </c>
      <c r="H169" t="s">
        <v>658</v>
      </c>
      <c r="I169" t="s">
        <v>328</v>
      </c>
    </row>
    <row r="170" spans="1:10" ht="12.75">
      <c r="A170" s="6" t="str">
        <f t="shared" si="2"/>
        <v>Steve Aughinbaugh</v>
      </c>
      <c r="B170" s="6" t="s">
        <v>554</v>
      </c>
      <c r="C170" s="6" t="s">
        <v>4</v>
      </c>
      <c r="D170" t="s">
        <v>231</v>
      </c>
      <c r="E170" t="s">
        <v>256</v>
      </c>
      <c r="F170" t="s">
        <v>293</v>
      </c>
      <c r="G170" t="s">
        <v>344</v>
      </c>
      <c r="H170" t="s">
        <v>789</v>
      </c>
      <c r="I170" t="s">
        <v>464</v>
      </c>
      <c r="J170" t="s">
        <v>495</v>
      </c>
    </row>
    <row r="171" spans="1:8" ht="12.75">
      <c r="A171" s="6" t="str">
        <f t="shared" si="2"/>
        <v>Steve Buerkle</v>
      </c>
      <c r="B171" t="s">
        <v>288</v>
      </c>
      <c r="C171" s="6" t="s">
        <v>26</v>
      </c>
      <c r="D171" t="s">
        <v>222</v>
      </c>
      <c r="E171" t="s">
        <v>285</v>
      </c>
      <c r="F171" t="s">
        <v>297</v>
      </c>
      <c r="G171" t="s">
        <v>205</v>
      </c>
      <c r="H171" t="s">
        <v>657</v>
      </c>
    </row>
    <row r="172" spans="1:10" ht="12.75">
      <c r="A172" s="6" t="str">
        <f t="shared" si="2"/>
        <v>Steve Foley</v>
      </c>
      <c r="B172" s="15" t="s">
        <v>461</v>
      </c>
      <c r="C172" s="6" t="s">
        <v>97</v>
      </c>
      <c r="D172" t="s">
        <v>227</v>
      </c>
      <c r="E172" t="s">
        <v>262</v>
      </c>
      <c r="F172" t="s">
        <v>293</v>
      </c>
      <c r="G172" t="s">
        <v>763</v>
      </c>
      <c r="H172" t="s">
        <v>632</v>
      </c>
      <c r="I172" t="s">
        <v>711</v>
      </c>
      <c r="J172" t="s">
        <v>712</v>
      </c>
    </row>
    <row r="173" spans="1:8" ht="12.75">
      <c r="A173" s="6" t="str">
        <f t="shared" si="2"/>
        <v>Steve Kuekes</v>
      </c>
      <c r="B173" s="15" t="s">
        <v>501</v>
      </c>
      <c r="C173" s="6" t="s">
        <v>8</v>
      </c>
      <c r="D173" t="s">
        <v>244</v>
      </c>
      <c r="E173" t="s">
        <v>262</v>
      </c>
      <c r="F173" t="s">
        <v>294</v>
      </c>
      <c r="G173" t="s">
        <v>210</v>
      </c>
      <c r="H173" t="s">
        <v>633</v>
      </c>
    </row>
    <row r="174" spans="1:8" ht="12.75">
      <c r="A174" s="6" t="str">
        <f t="shared" si="2"/>
        <v>Steve Muzic</v>
      </c>
      <c r="B174" s="8" t="s">
        <v>451</v>
      </c>
      <c r="C174" s="6" t="s">
        <v>92</v>
      </c>
      <c r="D174" t="s">
        <v>230</v>
      </c>
      <c r="E174" t="s">
        <v>255</v>
      </c>
      <c r="F174" t="s">
        <v>293</v>
      </c>
      <c r="G174" t="s">
        <v>764</v>
      </c>
      <c r="H174" t="s">
        <v>634</v>
      </c>
    </row>
    <row r="175" spans="1:8" ht="12.75">
      <c r="A175" s="6" t="str">
        <f t="shared" si="2"/>
        <v>Steve West-Fisher</v>
      </c>
      <c r="B175" t="s">
        <v>141</v>
      </c>
      <c r="C175" s="6" t="s">
        <v>6</v>
      </c>
      <c r="D175" t="s">
        <v>228</v>
      </c>
      <c r="E175" t="s">
        <v>270</v>
      </c>
      <c r="F175" t="s">
        <v>293</v>
      </c>
      <c r="G175" t="s">
        <v>765</v>
      </c>
      <c r="H175" t="s">
        <v>656</v>
      </c>
    </row>
    <row r="176" spans="1:7" ht="12.75">
      <c r="A176" s="6" t="str">
        <f t="shared" si="2"/>
        <v>Steve Wooten</v>
      </c>
      <c r="B176" t="s">
        <v>133</v>
      </c>
      <c r="C176" s="6" t="s">
        <v>65</v>
      </c>
      <c r="D176" t="s">
        <v>227</v>
      </c>
      <c r="E176" t="s">
        <v>265</v>
      </c>
      <c r="F176" t="s">
        <v>293</v>
      </c>
      <c r="G176" t="s">
        <v>132</v>
      </c>
    </row>
    <row r="177" spans="1:9" ht="12.75">
      <c r="A177" s="6" t="str">
        <f t="shared" si="2"/>
        <v>Steven McConnell</v>
      </c>
      <c r="B177" t="s">
        <v>775</v>
      </c>
      <c r="C177" s="6" t="s">
        <v>33</v>
      </c>
      <c r="D177" t="s">
        <v>233</v>
      </c>
      <c r="E177" t="s">
        <v>270</v>
      </c>
      <c r="F177" t="s">
        <v>293</v>
      </c>
      <c r="G177" t="s">
        <v>173</v>
      </c>
      <c r="H177" t="s">
        <v>655</v>
      </c>
      <c r="I177" t="s">
        <v>467</v>
      </c>
    </row>
    <row r="178" spans="1:9" ht="12.75">
      <c r="A178" s="6" t="str">
        <f t="shared" si="2"/>
        <v>Steven Newton</v>
      </c>
      <c r="B178" s="14" t="s">
        <v>698</v>
      </c>
      <c r="C178" s="6" t="s">
        <v>49</v>
      </c>
      <c r="D178" t="s">
        <v>236</v>
      </c>
      <c r="E178" t="s">
        <v>303</v>
      </c>
      <c r="F178" t="s">
        <v>293</v>
      </c>
      <c r="G178" t="s">
        <v>437</v>
      </c>
      <c r="H178" t="s">
        <v>635</v>
      </c>
      <c r="I178" t="s">
        <v>438</v>
      </c>
    </row>
    <row r="179" spans="1:7" ht="12.75">
      <c r="A179" s="6" t="str">
        <f t="shared" si="2"/>
        <v>Stu Dwork</v>
      </c>
      <c r="B179" t="s">
        <v>179</v>
      </c>
      <c r="C179" s="6" t="s">
        <v>99</v>
      </c>
      <c r="D179" t="s">
        <v>236</v>
      </c>
      <c r="E179" t="s">
        <v>256</v>
      </c>
      <c r="F179" t="s">
        <v>293</v>
      </c>
      <c r="G179" t="s">
        <v>178</v>
      </c>
    </row>
    <row r="180" spans="1:8" ht="12.75">
      <c r="A180" s="6" t="str">
        <f t="shared" si="2"/>
        <v>Susan Veach</v>
      </c>
      <c r="B180" t="s">
        <v>519</v>
      </c>
      <c r="C180" s="6" t="s">
        <v>80</v>
      </c>
      <c r="D180" t="s">
        <v>248</v>
      </c>
      <c r="E180" t="s">
        <v>273</v>
      </c>
      <c r="F180" t="s">
        <v>248</v>
      </c>
      <c r="G180" t="s">
        <v>520</v>
      </c>
      <c r="H180" t="s">
        <v>636</v>
      </c>
    </row>
    <row r="181" spans="1:8" ht="12.75">
      <c r="A181" s="6" t="str">
        <f t="shared" si="2"/>
        <v>Ted Eckstrom</v>
      </c>
      <c r="B181" s="11" t="s">
        <v>199</v>
      </c>
      <c r="C181" s="6" t="s">
        <v>22</v>
      </c>
      <c r="D181" t="s">
        <v>240</v>
      </c>
      <c r="E181" t="s">
        <v>274</v>
      </c>
      <c r="F181" t="s">
        <v>298</v>
      </c>
      <c r="G181" t="s">
        <v>198</v>
      </c>
      <c r="H181" t="s">
        <v>637</v>
      </c>
    </row>
    <row r="182" spans="1:8" ht="12.75">
      <c r="A182" s="6" t="str">
        <f t="shared" si="2"/>
        <v>Tim Long</v>
      </c>
      <c r="B182" t="s">
        <v>122</v>
      </c>
      <c r="C182" s="6" t="s">
        <v>82</v>
      </c>
      <c r="D182" t="s">
        <v>227</v>
      </c>
      <c r="E182" t="s">
        <v>255</v>
      </c>
      <c r="F182" t="s">
        <v>293</v>
      </c>
      <c r="G182" t="s">
        <v>121</v>
      </c>
      <c r="H182" t="s">
        <v>654</v>
      </c>
    </row>
    <row r="183" spans="1:8" ht="12.75">
      <c r="A183" s="6" t="str">
        <f t="shared" si="2"/>
        <v>Tim Smolen</v>
      </c>
      <c r="B183" s="8" t="s">
        <v>21</v>
      </c>
      <c r="C183" s="6" t="s">
        <v>4</v>
      </c>
      <c r="D183" t="s">
        <v>232</v>
      </c>
      <c r="E183" t="s">
        <v>256</v>
      </c>
      <c r="F183" t="s">
        <v>293</v>
      </c>
      <c r="G183" t="s">
        <v>766</v>
      </c>
      <c r="H183" t="s">
        <v>688</v>
      </c>
    </row>
    <row r="184" spans="1:8" ht="12.75">
      <c r="A184" s="6" t="str">
        <f t="shared" si="2"/>
        <v>Tim Solms</v>
      </c>
      <c r="B184" s="14" t="s">
        <v>801</v>
      </c>
      <c r="C184" s="6" t="s">
        <v>804</v>
      </c>
      <c r="D184" t="s">
        <v>243</v>
      </c>
      <c r="E184" t="s">
        <v>256</v>
      </c>
      <c r="F184" t="s">
        <v>297</v>
      </c>
      <c r="G184" t="s">
        <v>802</v>
      </c>
      <c r="H184" t="s">
        <v>803</v>
      </c>
    </row>
    <row r="185" spans="1:8" ht="12.75">
      <c r="A185" s="6" t="str">
        <f t="shared" si="2"/>
        <v>Todd Echelbarger</v>
      </c>
      <c r="B185" t="s">
        <v>190</v>
      </c>
      <c r="C185" s="6" t="s">
        <v>550</v>
      </c>
      <c r="D185" t="s">
        <v>238</v>
      </c>
      <c r="E185" t="s">
        <v>266</v>
      </c>
      <c r="F185" t="s">
        <v>293</v>
      </c>
      <c r="G185" t="s">
        <v>189</v>
      </c>
      <c r="H185" t="s">
        <v>638</v>
      </c>
    </row>
    <row r="186" spans="1:8" ht="12.75">
      <c r="A186" s="6" t="str">
        <f t="shared" si="2"/>
        <v>Tom McQuinn</v>
      </c>
      <c r="B186" t="s">
        <v>346</v>
      </c>
      <c r="C186" s="6" t="s">
        <v>66</v>
      </c>
      <c r="D186" t="s">
        <v>236</v>
      </c>
      <c r="E186" t="s">
        <v>257</v>
      </c>
      <c r="F186" t="s">
        <v>293</v>
      </c>
      <c r="G186" t="s">
        <v>345</v>
      </c>
      <c r="H186" t="s">
        <v>653</v>
      </c>
    </row>
    <row r="187" spans="1:7" ht="12.75">
      <c r="A187" s="6" t="str">
        <f t="shared" si="2"/>
        <v>Tracey and Meg Carter</v>
      </c>
      <c r="B187" t="s">
        <v>169</v>
      </c>
      <c r="C187" s="6" t="s">
        <v>551</v>
      </c>
      <c r="D187" t="s">
        <v>232</v>
      </c>
      <c r="E187" t="s">
        <v>272</v>
      </c>
      <c r="F187" t="s">
        <v>293</v>
      </c>
      <c r="G187" t="s">
        <v>168</v>
      </c>
    </row>
    <row r="188" spans="1:7" ht="12.75">
      <c r="A188" s="6" t="str">
        <f t="shared" si="2"/>
        <v>Victor Wilkerson</v>
      </c>
      <c r="B188" t="s">
        <v>126</v>
      </c>
      <c r="C188" s="6" t="s">
        <v>40</v>
      </c>
      <c r="D188" t="s">
        <v>227</v>
      </c>
      <c r="E188" t="s">
        <v>262</v>
      </c>
      <c r="F188" t="s">
        <v>293</v>
      </c>
      <c r="G188" t="s">
        <v>125</v>
      </c>
    </row>
    <row r="189" spans="1:8" ht="12.75">
      <c r="A189" s="6" t="str">
        <f t="shared" si="2"/>
        <v>Walker Mangum</v>
      </c>
      <c r="B189" s="6" t="s">
        <v>207</v>
      </c>
      <c r="C189" s="6" t="s">
        <v>89</v>
      </c>
      <c r="D189" t="s">
        <v>243</v>
      </c>
      <c r="E189" t="s">
        <v>256</v>
      </c>
      <c r="F189" t="s">
        <v>297</v>
      </c>
      <c r="G189" t="s">
        <v>767</v>
      </c>
      <c r="H189" t="s">
        <v>639</v>
      </c>
    </row>
    <row r="190" spans="1:8" ht="12.75">
      <c r="A190" s="6" t="str">
        <f t="shared" si="2"/>
        <v>Walt Beaulieu</v>
      </c>
      <c r="B190" s="6" t="s">
        <v>493</v>
      </c>
      <c r="C190" s="6" t="s">
        <v>54</v>
      </c>
      <c r="D190" t="s">
        <v>220</v>
      </c>
      <c r="E190" t="s">
        <v>256</v>
      </c>
      <c r="F190" t="s">
        <v>293</v>
      </c>
      <c r="G190" t="s">
        <v>494</v>
      </c>
      <c r="H190" t="s">
        <v>640</v>
      </c>
    </row>
    <row r="191" spans="1:9" ht="12.75">
      <c r="A191" s="6" t="str">
        <f t="shared" si="2"/>
        <v>Wayne Chernicky</v>
      </c>
      <c r="B191" s="18" t="s">
        <v>837</v>
      </c>
      <c r="C191" s="6" t="s">
        <v>552</v>
      </c>
      <c r="D191" t="s">
        <v>838</v>
      </c>
      <c r="E191" t="s">
        <v>270</v>
      </c>
      <c r="F191" t="s">
        <v>838</v>
      </c>
      <c r="G191" t="s">
        <v>768</v>
      </c>
      <c r="H191" t="s">
        <v>641</v>
      </c>
      <c r="I191" t="s">
        <v>505</v>
      </c>
    </row>
    <row r="192" spans="1:10" ht="12.75">
      <c r="A192" s="6" t="str">
        <f t="shared" si="2"/>
        <v>Wes Grady</v>
      </c>
      <c r="B192" t="s">
        <v>385</v>
      </c>
      <c r="D192" t="s">
        <v>248</v>
      </c>
      <c r="E192" t="s">
        <v>282</v>
      </c>
      <c r="F192" t="s">
        <v>248</v>
      </c>
      <c r="G192" t="s">
        <v>186</v>
      </c>
      <c r="H192" t="s">
        <v>652</v>
      </c>
      <c r="I192" t="s">
        <v>307</v>
      </c>
      <c r="J192" t="s">
        <v>306</v>
      </c>
    </row>
    <row r="193" spans="1:8" ht="12.75">
      <c r="A193" s="6" t="str">
        <f t="shared" si="2"/>
        <v>William Mitchell</v>
      </c>
      <c r="B193" t="s">
        <v>498</v>
      </c>
      <c r="C193" s="6" t="s">
        <v>553</v>
      </c>
      <c r="D193" t="s">
        <v>231</v>
      </c>
      <c r="E193" t="s">
        <v>255</v>
      </c>
      <c r="F193" t="s">
        <v>293</v>
      </c>
      <c r="G193" t="s">
        <v>289</v>
      </c>
      <c r="H193" t="s">
        <v>642</v>
      </c>
    </row>
  </sheetData>
  <autoFilter ref="A1:L193"/>
  <hyperlinks>
    <hyperlink ref="B47" r:id="rId1" display="http://www.ereng.com/AV.shtml"/>
    <hyperlink ref="B133" r:id="rId2" display="PA28-161 and more at Rochester Flying Club, Rochester NY (ROC)"/>
    <hyperlink ref="B170" r:id="rId3" display="PA28-180 B   N642RJ T31 - Aero Country, TX"/>
    <hyperlink ref="B59" r:id="rId4" display="PA32-300 1970 N8984N, based HIO (Portland-Hillsboro, Oregon)"/>
    <hyperlink ref="B167" r:id="rId5" display="http://www.stephenames.com/flying/flying.html"/>
    <hyperlink ref="B189" r:id="rId6" display="http://www.nwmangum.com/"/>
    <hyperlink ref="B67" r:id="rId7" display="GregGoodknight.jpg"/>
    <hyperlink ref="B149" r:id="rId8" display="RickMiller.jpg"/>
    <hyperlink ref="B109" r:id="rId9" display="http://www.searnet.com/airplane"/>
    <hyperlink ref="B38" r:id="rId10" display="N5760J.jpg"/>
    <hyperlink ref="B11" r:id="rId11" display="http://www.airval.com/"/>
    <hyperlink ref="B104" r:id="rId12" display="http://www.sysexperts.com/~kevin/n2185x"/>
    <hyperlink ref="B74" r:id="rId13" display="http://trisoft.home.texas.net/public_html/genav.htm"/>
    <hyperlink ref="B146" r:id="rId14" display="4286T.jpg"/>
    <hyperlink ref="B131" r:id="rId15" display="OYPAW.jpg"/>
    <hyperlink ref="B101" r:id="rId16" display="N442TM 1978 PA-32RT-300T St. Charles, IL. Aurora Airport (KARR)"/>
    <hyperlink ref="B178" r:id="rId17" display="Octopus Flying Club Gaithersburg, MD (GAI) 78 Warrior II and more"/>
    <hyperlink ref="B181" r:id="rId18" display="http://home.earthlink.net/~treckstrom"/>
    <hyperlink ref="B84" r:id="rId19" display="PA38-112 - N2408B - Orange, MA (ORE)"/>
    <hyperlink ref="B172" r:id="rId20" display="PA-28-140 (1966) N6480R Spencer, MA (60M)"/>
    <hyperlink ref="B124" r:id="rId21" display="PA28-140/Home base-Quebec (CZBM-Bromont)"/>
    <hyperlink ref="B160" r:id="rId22" display="PA28-201T Turbo Dakota N2915T Edmond, OK (KHSD)"/>
    <hyperlink ref="B60" r:id="rId23" display="1977 PA28-140/RAM160 - N181H - Phoenix, AZ (DVT)"/>
    <hyperlink ref="B135" r:id="rId24" display="PA28-140 1966 SE-EYG ESCN Tullinge near Stockholm, Sweden"/>
    <hyperlink ref="B150" r:id="rId25" display="1975 Warrior PA28-151 1974 N32334 CHD Phoenix, Arizona"/>
    <hyperlink ref="B162" r:id="rId26" display="Knoxville, TN (TYS) PA28-161's, PA28-180,  PA28R-201T &amp; PA34-200"/>
    <hyperlink ref="B6" r:id="rId27" display="PA28R 180, N3736T, Nashua NH (ASH)"/>
    <hyperlink ref="B190" r:id="rId28" display="76 PA 28-151, N9371K, DFW, TX. (GPM/9F9)"/>
    <hyperlink ref="B66" r:id="rId29" display="PA32R-300 77 N377SM Based ROA"/>
    <hyperlink ref="B173" r:id="rId30" display="N9259R '95 Saratoga based at Sanford-Lee County Regional (TTA)"/>
    <hyperlink ref="B191" r:id="rId31" display="N83CD, a Cirrus SR20, Destin,FL"/>
    <hyperlink ref="B110" r:id="rId32" display="PA28-180 C based at CYXD Alberta Canada (coal fired, steam powered?)"/>
    <hyperlink ref="B82" r:id="rId33" display="PA28-236 N8124J based RDU  Raleigh, NC"/>
    <hyperlink ref="C2" r:id="rId34" display="CYYJ"/>
    <hyperlink ref="C3" r:id="rId35" display="http://www.airnav.com/airport/SBA"/>
    <hyperlink ref="C5" r:id="rId36" display="http://www.airnav.com/airport/CHA"/>
    <hyperlink ref="C6" r:id="rId37" display="http://www.airnav.com/airport/ASH"/>
    <hyperlink ref="C7" r:id="rId38" display="http://www.airnav.com/airport/FOK"/>
    <hyperlink ref="C8" r:id="rId39" display="CNC3"/>
    <hyperlink ref="C9" r:id="rId40" display="http://www.airnav.com/airport/44C"/>
    <hyperlink ref="C10" r:id="rId41" display="http://www.airnav.com/airport/DPA"/>
    <hyperlink ref="C11" r:id="rId42" display="http://www.airnav.com/airport/SAT"/>
    <hyperlink ref="C14" r:id="rId43" display="http://map.aeroplanner.com/mapping/chart/aptrpt.cfm?A=7&amp;id=CYYC"/>
    <hyperlink ref="C13" r:id="rId44" display="http://www.airnav.com/airport/PMP"/>
    <hyperlink ref="C15" r:id="rId45" display="http://www.airnav.com/airport/SGS"/>
    <hyperlink ref="C16" r:id="rId46" display="http://www.airnav.com/airport/W18"/>
    <hyperlink ref="C12" r:id="rId47" display="http://www.airnav.com/airport/CHD"/>
    <hyperlink ref="C17" r:id="rId48" display="http://www.airnav.com/airport/FIT"/>
    <hyperlink ref="C18" r:id="rId49" display="http://www.airnav.com/airport/BHM"/>
    <hyperlink ref="C19" r:id="rId50" display="http://www.airnav.com/airport/LCI"/>
    <hyperlink ref="C20" r:id="rId51" display="http://www.airnav.com/airport/HEF"/>
    <hyperlink ref="C21" r:id="rId52" display="http://www.airnav.com/airport/HFD"/>
    <hyperlink ref="C23" r:id="rId53" display="http://www.airnav.com/airport/GYR"/>
    <hyperlink ref="C24" r:id="rId54" display="http://www.airnav.com/airport/JGG"/>
    <hyperlink ref="C25" r:id="rId55" display="http://www.airnav.com/airport/I64"/>
    <hyperlink ref="C26" r:id="rId56" display="http://www.airnav.com/airport/CPR"/>
    <hyperlink ref="C27" r:id="rId57" display="http://www.airnav.com/airport/2S6"/>
    <hyperlink ref="C29" r:id="rId58" display="http://www.airnav.com/airport/AWO"/>
    <hyperlink ref="C30" r:id="rId59" display="http://www.airnav.com/airport/FRG"/>
    <hyperlink ref="C31" r:id="rId60" display="http://www.airnav.com/airport/ISP"/>
    <hyperlink ref="C32" r:id="rId61" display="http://www.airnav.com/airport/LAM"/>
    <hyperlink ref="C33" r:id="rId62" display="http://www.airnav.com/airport/8PN0"/>
    <hyperlink ref="C34" r:id="rId63" display="http://www.airnav.com/airport/5B6"/>
    <hyperlink ref="C35" r:id="rId64" display="http://www.airnav.com/airport/IWS"/>
    <hyperlink ref="C36" r:id="rId65" display="http://www.airnav.com/airport/PDK"/>
    <hyperlink ref="C37" r:id="rId66" display="http://www.airnav.com/airport/5W5"/>
    <hyperlink ref="C38" r:id="rId67" display="http://www.airnav.com/airport/N72"/>
    <hyperlink ref="C40" r:id="rId68" display="http://www.airnav.com/airport/6XS1"/>
    <hyperlink ref="C41" r:id="rId69" display="http://www.airnav.com/airport/28A"/>
    <hyperlink ref="C42" r:id="rId70" display="http://www.airnav.com/airport/LZU"/>
    <hyperlink ref="C43" r:id="rId71" display="http://www.airnav.com/airport/O69"/>
    <hyperlink ref="C44" r:id="rId72" display="CYOO"/>
    <hyperlink ref="C47" r:id="rId73" display="http://www.airnav.com/airport/1C9"/>
    <hyperlink ref="C48" r:id="rId74" display="http://www.airnav.com/airport/MRC"/>
    <hyperlink ref="C49" r:id="rId75" display="http://www.airnav.com/airport/HHG"/>
    <hyperlink ref="C50" r:id="rId76" display="http://map.aeroplanner.com/mapping/chart/aptrpt.cfm?A=7&amp;id=CNW3"/>
    <hyperlink ref="C51" r:id="rId77" display="http://www.airnav.com/airport/95L"/>
    <hyperlink ref="C52" r:id="rId78" display="http://www.airnav.com/airport/SBP"/>
    <hyperlink ref="C55" r:id="rId79" display="http://www.airnav.com/airport/HWO"/>
    <hyperlink ref="C58" r:id="rId80" display="http://www.airnav.com/airport/OGS"/>
    <hyperlink ref="C59" r:id="rId81" display="http://www.airnav.com/airport/UAO"/>
    <hyperlink ref="C60" r:id="rId82" display="http://www.airnav.com/airport/DVT"/>
    <hyperlink ref="C62" r:id="rId83" display="http://www.airnav.com/airport/52F"/>
    <hyperlink ref="C63" r:id="rId84" display="http://www.airnav.com/airport/CNM"/>
    <hyperlink ref="C61" r:id="rId85" display="http://www.airnav.com/airport/MSP"/>
    <hyperlink ref="C64" r:id="rId86" display="http://www.airnav.com/airport/LWM"/>
    <hyperlink ref="C66" r:id="rId87" display="http://www.airnav.com/airport/ROA"/>
    <hyperlink ref="C67" r:id="rId88" display="http://www.airnav.com/airport/O17"/>
    <hyperlink ref="C68" r:id="rId89" display="http://www.airnav.com/airport/EZF"/>
    <hyperlink ref="C69" r:id="rId90" display="http://www.airnav.com/airport/MKE"/>
    <hyperlink ref="C71" r:id="rId91" display="http://www.airnav.com/airport/OWD"/>
    <hyperlink ref="C72" r:id="rId92" display="RHP"/>
    <hyperlink ref="C74" r:id="rId93" display="http://www.airnav.com/airport/GTU"/>
    <hyperlink ref="C75" r:id="rId94" display="http://www.airnav.com/airport/HMT"/>
    <hyperlink ref="C77" r:id="rId95" display="http://www.airnav.com/airport/0J6"/>
    <hyperlink ref="C78" r:id="rId96" display="http://www.airnav.com/airport/TKI"/>
    <hyperlink ref="C79" r:id="rId97" display="http://www.airnav.com/airport/S69"/>
    <hyperlink ref="C80" r:id="rId98" display="http://www.airnav.com/airport/LHZ"/>
    <hyperlink ref="C81" r:id="rId99" display="http://www.airnav.com/airport/50J"/>
    <hyperlink ref="C82" r:id="rId100" display="http://www.airnav.com/airport/RDU"/>
    <hyperlink ref="C83" r:id="rId101" display="http://www.airnav.com/airport/OKC"/>
    <hyperlink ref="C84" r:id="rId102" display="http://www.airnav.com/airport/ORE"/>
    <hyperlink ref="C86" r:id="rId103" display="http://www.airnav.com/airport/AUS"/>
    <hyperlink ref="C87" r:id="rId104" display="http://www.airnav.com/airport/CHD"/>
    <hyperlink ref="C92" r:id="rId105" display="http://www.airnav.com/airport/GMU"/>
    <hyperlink ref="C94" r:id="rId106" display="http://www.airnav.com/airport/WHP"/>
    <hyperlink ref="C95" r:id="rId107" display="http://www.airnav.com/airport/GKY"/>
    <hyperlink ref="C96" r:id="rId108" display="http://www.airnav.com/airport/GBD"/>
    <hyperlink ref="C97" r:id="rId109" display="http://www.airnav.com/airport/13N"/>
    <hyperlink ref="C98" r:id="rId110" display="http://www.airnav.com/airport/TRK"/>
    <hyperlink ref="C99" r:id="rId111" display="http://www.airnav.com/airport/CHD"/>
    <hyperlink ref="C101" r:id="rId112" display="http://www.airnav.com/airport/ARR"/>
    <hyperlink ref="C102" r:id="rId113" display="http://www.airnav.com/airport/CZL"/>
    <hyperlink ref="C104" r:id="rId114" display="http://www.airnav.com/airport/SJC"/>
    <hyperlink ref="C107" r:id="rId115" display="http://www.airnav.com/airport/STJ"/>
    <hyperlink ref="C108" r:id="rId116" display="http://www.airnav.com/airport/S36"/>
    <hyperlink ref="C109" r:id="rId117" display="http://www.airnav.com/airport/DVK"/>
    <hyperlink ref="C110" r:id="rId118" display="http://map.aeroplanner.com/mapping/chart/aptrpt.cfm?A=7&amp;id=CYXD"/>
    <hyperlink ref="C113" r:id="rId119" display="http://www.airnav.com/airport/EKQ"/>
    <hyperlink ref="C115" r:id="rId120" display="http://www.airnav.com/airport/OWD"/>
    <hyperlink ref="C116" r:id="rId121" display="http://www.airnav.com/airport/GNV"/>
    <hyperlink ref="C117" r:id="rId122" display="http://www.airnav.com/airport/HPN"/>
    <hyperlink ref="C118" r:id="rId123" display="http://www.airnav.com/airport/FAT"/>
    <hyperlink ref="C119" r:id="rId124" display="http://www.airnav.com/airport/SJC"/>
    <hyperlink ref="C120" r:id="rId125" display="http://www.airnav.com/airport/LVN"/>
    <hyperlink ref="C121" r:id="rId126" display="http://www.airnav.com/airport/0LA4"/>
    <hyperlink ref="C123" r:id="rId127" display="http://www.airnav.com/airport/CNM"/>
    <hyperlink ref="C124" r:id="rId128" display="CZBM"/>
    <hyperlink ref="C126" r:id="rId129" display="http://www.airnav.com/airport/RUQ"/>
    <hyperlink ref="C127" r:id="rId130" display="http://www.airnav.com/airport/BCT"/>
    <hyperlink ref="C128" r:id="rId131" display="http://www.airnav.com/airport/CHK"/>
    <hyperlink ref="C129" r:id="rId132" display="FAPY"/>
    <hyperlink ref="C130" r:id="rId133" display="http://www.airnav.com/airport/0LA4"/>
    <hyperlink ref="C131" r:id="rId134" display="EKYT"/>
    <hyperlink ref="C132" r:id="rId135" display="http://www.airnav.com/airport/I67"/>
    <hyperlink ref="C133" r:id="rId136" display="http://www.airnav.com/airport/ROC"/>
    <hyperlink ref="C135" r:id="rId137" display="ESCN"/>
    <hyperlink ref="C136" r:id="rId138" display="http://www.airnav.com/airport/BVY"/>
    <hyperlink ref="C138" r:id="rId139" display="http://www.airnav.com/airport/OSU"/>
    <hyperlink ref="C140" r:id="rId140" display="http://www.airnav.com/airport/PTW"/>
    <hyperlink ref="C141" r:id="rId141" display="http://www.airnav.com/airport/GAI"/>
    <hyperlink ref="C142" r:id="rId142" display="http://www.airnav.com/airport/CRE"/>
    <hyperlink ref="C143" r:id="rId143" display="http://www.airnav.com/airport/JGG"/>
    <hyperlink ref="C144" r:id="rId144" display="http://www.airnav.com/airport/GWO"/>
    <hyperlink ref="C145" r:id="rId145" display="http://www.airnav.com/airport/FRG"/>
    <hyperlink ref="C146" r:id="rId146" display="http://www.airnav.com/airport/ORG"/>
    <hyperlink ref="C148" r:id="rId147" display="http://www.airnav.com/airport/DWH"/>
    <hyperlink ref="C150" r:id="rId148" display="http://www.airnav.com/airport/CHD"/>
    <hyperlink ref="C151" r:id="rId149" display="http://www.airnav.com/airport/PNE"/>
    <hyperlink ref="C153" r:id="rId150" display="http://www.airnav.com/airport/50J"/>
    <hyperlink ref="C154" r:id="rId151" display="http://www.airnav.com/airport/SWO"/>
    <hyperlink ref="C155" r:id="rId152" display="http://www.airnav.com/airport/CKV"/>
    <hyperlink ref="C156" r:id="rId153" display="http://www.airnav.com/airport/3N6"/>
    <hyperlink ref="C157" r:id="rId154" display="http://www.airnav.com/airport/OFP"/>
    <hyperlink ref="C159" r:id="rId155" display="http://www.airnav.com/airport/OWD"/>
    <hyperlink ref="C160" r:id="rId156" display="http://www.airnav.com/airport/HSD"/>
    <hyperlink ref="C161" r:id="rId157" display="http://www.airnav.com/airport/OWD"/>
    <hyperlink ref="C162" r:id="rId158" display="http://www.airnav.com/airport/TYS"/>
    <hyperlink ref="C164" r:id="rId159" display="HSI"/>
    <hyperlink ref="C168" r:id="rId160" display="http://www.airnav.com/airport/70J"/>
    <hyperlink ref="C169" r:id="rId161" display="http://www.airnav.com/airport/1B9"/>
    <hyperlink ref="C170" r:id="rId162" display="http://www.airnav.com/airport/T31"/>
    <hyperlink ref="C171" r:id="rId163" display="http://www.airnav.com/airport/N99"/>
    <hyperlink ref="C172" r:id="rId164" display="http://www.airnav.com/airport/60M"/>
    <hyperlink ref="C173" r:id="rId165" display="http://www.airnav.com/airport/TTA"/>
    <hyperlink ref="C174" r:id="rId166" display="http://www.airnav.com/airport/F70"/>
    <hyperlink ref="C175" r:id="rId167" display="http://www.airnav.com/airport/TPF"/>
    <hyperlink ref="C176" r:id="rId168" display="http://www.airnav.com/airport/IDL"/>
    <hyperlink ref="C177" r:id="rId169" display="http://www.airnav.com/airport/ORL"/>
    <hyperlink ref="C178" r:id="rId170" display="http://www.airnav.com/airport/GAI"/>
    <hyperlink ref="C179" r:id="rId171" display="http://www.airnav.com/airport/ADS"/>
    <hyperlink ref="C180" r:id="rId172" display="http://www.airnav.com/airport/CHO"/>
    <hyperlink ref="C181" r:id="rId173" display="http://www.airnav.com/airport/MIC"/>
    <hyperlink ref="C182" r:id="rId174" display="http://www.airnav.com/airport/CMA"/>
    <hyperlink ref="C183" r:id="rId175" display="http://www.airnav.com/airport/T31"/>
    <hyperlink ref="C186" r:id="rId176" display="http://www.airnav.com/airport/ISZ"/>
    <hyperlink ref="C188" r:id="rId177" display="RDU"/>
    <hyperlink ref="C189" r:id="rId178" display="DWH"/>
    <hyperlink ref="C190" r:id="rId179" display="http://www.airnav.com/airport/GPM"/>
    <hyperlink ref="C89" r:id="rId180" display="http://www.airnav.com/airport/FZI"/>
    <hyperlink ref="C90" r:id="rId181" display="http://www.airnav.com/airport/C22"/>
    <hyperlink ref="C100" r:id="rId182" display="http://www.airnav.com/airport/VMR"/>
    <hyperlink ref="C105" r:id="rId183" display="http://www.airnav.com/airport/C77"/>
    <hyperlink ref="C106" r:id="rId184" display="http://www.airnav.com/airport/PEA"/>
    <hyperlink ref="C111" r:id="rId185" display="http://www.airnav.com/airport/RLD"/>
    <hyperlink ref="C125" r:id="rId186" display="http://www.airnav.com/airport/H71"/>
    <hyperlink ref="C137" r:id="rId187" display="http://www.airnav.com/airport/LLQ"/>
    <hyperlink ref="C139" r:id="rId188" display="http://www.airnav.com/airport/ILM"/>
    <hyperlink ref="C147" r:id="rId189" display="http://www.airnav.com/airport/HVN"/>
    <hyperlink ref="C149" r:id="rId190" display="http://www.airnav.com/airport/I69"/>
    <hyperlink ref="C152" r:id="rId191" display="http://www.airnav.com/airport/47N"/>
    <hyperlink ref="C158" r:id="rId192" display="http://www.airnav.com/airport/P52"/>
    <hyperlink ref="C165" r:id="rId193" display="http://www.airnav.com/airport/AWO"/>
    <hyperlink ref="C166" r:id="rId194" display="http://www.airnav.com/airport/EAU"/>
    <hyperlink ref="C167" r:id="rId195" display="http://www.airnav.com/airport/DMW"/>
    <hyperlink ref="C185" r:id="rId196" display="http://www.airnav.com/airport/PAE"/>
    <hyperlink ref="C187" r:id="rId197" display="http://www.airnav.com/airport/FLX"/>
    <hyperlink ref="C191" r:id="rId198" display="http://www.airnav.com/airport/DTS"/>
    <hyperlink ref="C193" r:id="rId199" display="http://www.airnav.com/airport/O33"/>
    <hyperlink ref="C28" r:id="rId200" display="http://www.airnav.com/airport/VGT"/>
    <hyperlink ref="C45" r:id="rId201" display="http://www.airnav.com/airport/FFZ"/>
    <hyperlink ref="B45" r:id="rId202" display="PA28-151 (renting) N32829 - Mesa, AZ (FFZ)"/>
    <hyperlink ref="C4" r:id="rId203" display="http://www.airnav.com/airport/48V"/>
    <hyperlink ref="B4" r:id="rId204" display="PA28R-180 - N7450J, Home Base: Erie Tri-County, CO (48V)"/>
    <hyperlink ref="C46" r:id="rId205" display="http://www.airnav.com/airport/F82"/>
    <hyperlink ref="B168" r:id="rId206" display="1975 PA28-140 N32040 based (70J) Cairo, Georgia"/>
    <hyperlink ref="C163" r:id="rId207" display="http://www.airnav.com/airport/DVT"/>
    <hyperlink ref="B163" r:id="rId208" display="72 PA28-140E, 1941 Boeing A75N1, 20?? Van's RV6"/>
    <hyperlink ref="B18" r:id="rId209" display="1968 PA32-260   N5594J  Birmingham, AL   (BHM)"/>
    <hyperlink ref="C91" r:id="rId210" display="http://www.airnav.com/airport/CHD"/>
    <hyperlink ref="C93" r:id="rId211" display="http://www.airnav.com/airport/AUS"/>
    <hyperlink ref="C184" r:id="rId212" display="http://www.airnav.com/airport/HYI"/>
    <hyperlink ref="B184" r:id="rId213" display="PA32-300 N77VE San Marcos, TX (HYI)"/>
    <hyperlink ref="C70" r:id="rId214" display="http://www.airnav.com/airport/SEE"/>
    <hyperlink ref="C103" r:id="rId215" display="http://www.airnav.com/airport/AVQ"/>
    <hyperlink ref="B103" r:id="rId216" display="Cherokee 140 (upgraded to 180 HP &amp; CS prop) N4353J - AZ (AVQ)"/>
    <hyperlink ref="C85" r:id="rId217" display="http://www.airnav.com/airport/0N0"/>
    <hyperlink ref="C73" r:id="rId218" display="http://www.airnav.com/airport/0N0"/>
    <hyperlink ref="C76" r:id="rId219" display="http://www.airnav.com/airport/62IL"/>
    <hyperlink ref="B39" r:id="rId220" display="1979 PA-28-161 - C-FBJO - Ottawa, ON (CYOW)"/>
    <hyperlink ref="C39" r:id="rId221" display="CYOW"/>
    <hyperlink ref="C112" r:id="rId222" display="CYND"/>
    <hyperlink ref="B152" r:id="rId223" display="1966 C150F N6993F Central Jersey Regional Airport (47N)"/>
    <hyperlink ref="C56" r:id="rId224" display="http://map.aeroplanner.com/mapping/chart/aptrpt.cfm?A=7&amp;id=CYTZ"/>
    <hyperlink ref="B56" r:id="rId225" display="PA23-250 Aztec E - C-GXRP - Toronto, ON (CYTZ)"/>
    <hyperlink ref="C134" r:id="rId226" display="http://www.airnav.com/airport/N57"/>
    <hyperlink ref="C22" r:id="rId227" display="http://www.airnav.com/airport/14A"/>
    <hyperlink ref="B136" r:id="rId228" display="1978 Arrow III, N6952C, based Beverly, MA (BVY)"/>
    <hyperlink ref="C65" r:id="rId229" display="http://www.airnav.com/airport/FIT"/>
  </hyperlinks>
  <printOptions/>
  <pageMargins left="0.75" right="0.75" top="1" bottom="1" header="0.5" footer="0.5"/>
  <pageSetup horizontalDpi="600" verticalDpi="600" orientation="portrait" r:id="rId23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1"/>
  <sheetViews>
    <sheetView workbookViewId="0" topLeftCell="A1">
      <selection activeCell="A5" sqref="A5"/>
    </sheetView>
  </sheetViews>
  <sheetFormatPr defaultColWidth="9.140625" defaultRowHeight="12.75"/>
  <cols>
    <col min="1" max="1" width="12.421875" style="0" bestFit="1" customWidth="1"/>
    <col min="2" max="2" width="6.57421875" style="0" bestFit="1" customWidth="1"/>
  </cols>
  <sheetData>
    <row r="1" spans="1:2" ht="12.75">
      <c r="A1" s="2" t="s">
        <v>249</v>
      </c>
      <c r="B1" s="4" t="s">
        <v>287</v>
      </c>
    </row>
    <row r="3" spans="1:2" ht="12.75">
      <c r="A3" s="24" t="s">
        <v>845</v>
      </c>
      <c r="B3" s="19"/>
    </row>
    <row r="4" spans="1:2" ht="12.75">
      <c r="A4" s="24" t="s">
        <v>292</v>
      </c>
      <c r="B4" s="19" t="s">
        <v>840</v>
      </c>
    </row>
    <row r="5" spans="1:2" ht="12.75">
      <c r="A5" s="1" t="s">
        <v>301</v>
      </c>
      <c r="B5" s="20">
        <v>1</v>
      </c>
    </row>
    <row r="6" spans="1:2" ht="12.75">
      <c r="A6" s="3" t="s">
        <v>296</v>
      </c>
      <c r="B6" s="21">
        <v>7</v>
      </c>
    </row>
    <row r="7" spans="1:2" ht="12.75">
      <c r="A7" s="3" t="s">
        <v>219</v>
      </c>
      <c r="B7" s="21">
        <v>2</v>
      </c>
    </row>
    <row r="8" spans="1:2" ht="12.75">
      <c r="A8" s="3" t="s">
        <v>340</v>
      </c>
      <c r="B8" s="21">
        <v>2</v>
      </c>
    </row>
    <row r="9" spans="1:2" ht="12.75">
      <c r="A9" s="3" t="s">
        <v>299</v>
      </c>
      <c r="B9" s="21">
        <v>1</v>
      </c>
    </row>
    <row r="10" spans="1:2" ht="12.75">
      <c r="A10" s="3" t="s">
        <v>295</v>
      </c>
      <c r="B10" s="21">
        <v>5</v>
      </c>
    </row>
    <row r="11" spans="1:2" ht="12.75">
      <c r="A11" s="3" t="s">
        <v>293</v>
      </c>
      <c r="B11" s="21">
        <v>127</v>
      </c>
    </row>
    <row r="12" spans="1:2" ht="12.75">
      <c r="A12" s="3" t="s">
        <v>298</v>
      </c>
      <c r="B12" s="21">
        <v>16</v>
      </c>
    </row>
    <row r="13" spans="1:2" ht="12.75">
      <c r="A13" s="3" t="s">
        <v>300</v>
      </c>
      <c r="B13" s="21">
        <v>2</v>
      </c>
    </row>
    <row r="14" spans="1:2" ht="12.75">
      <c r="A14" s="3" t="s">
        <v>297</v>
      </c>
      <c r="B14" s="21">
        <v>15</v>
      </c>
    </row>
    <row r="15" spans="1:2" ht="12.75">
      <c r="A15" s="3" t="s">
        <v>294</v>
      </c>
      <c r="B15" s="21">
        <v>5</v>
      </c>
    </row>
    <row r="16" spans="1:2" ht="12.75">
      <c r="A16" s="3" t="s">
        <v>397</v>
      </c>
      <c r="B16" s="21">
        <v>2</v>
      </c>
    </row>
    <row r="17" spans="1:2" ht="12.75">
      <c r="A17" s="3" t="s">
        <v>456</v>
      </c>
      <c r="B17" s="21">
        <v>1</v>
      </c>
    </row>
    <row r="18" spans="1:2" ht="12.75">
      <c r="A18" s="3" t="s">
        <v>409</v>
      </c>
      <c r="B18" s="21">
        <v>1</v>
      </c>
    </row>
    <row r="19" spans="1:2" ht="12.75">
      <c r="A19" s="3" t="s">
        <v>248</v>
      </c>
      <c r="B19" s="21">
        <v>4</v>
      </c>
    </row>
    <row r="20" spans="1:2" ht="12.75">
      <c r="A20" s="3" t="s">
        <v>838</v>
      </c>
      <c r="B20" s="21">
        <v>1</v>
      </c>
    </row>
    <row r="21" spans="1:2" ht="12.75">
      <c r="A21" s="22" t="s">
        <v>842</v>
      </c>
      <c r="B21" s="23">
        <v>192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57"/>
  <sheetViews>
    <sheetView workbookViewId="0" topLeftCell="A22">
      <selection activeCell="A38" sqref="A38"/>
    </sheetView>
  </sheetViews>
  <sheetFormatPr defaultColWidth="9.140625" defaultRowHeight="12.75"/>
  <cols>
    <col min="1" max="1" width="14.421875" style="0" bestFit="1" customWidth="1"/>
    <col min="2" max="2" width="6.57421875" style="0" bestFit="1" customWidth="1"/>
    <col min="4" max="5" width="6.57421875" style="0" bestFit="1" customWidth="1"/>
  </cols>
  <sheetData>
    <row r="2" spans="1:5" ht="12.75">
      <c r="A2" s="2" t="s">
        <v>292</v>
      </c>
      <c r="B2" s="4" t="s">
        <v>287</v>
      </c>
      <c r="D2" s="2" t="s">
        <v>249</v>
      </c>
      <c r="E2" s="4" t="s">
        <v>287</v>
      </c>
    </row>
    <row r="4" spans="1:2" ht="12.75">
      <c r="A4" s="24" t="s">
        <v>844</v>
      </c>
      <c r="B4" s="19"/>
    </row>
    <row r="5" spans="1:2" ht="12.75">
      <c r="A5" s="24" t="s">
        <v>218</v>
      </c>
      <c r="B5" s="19" t="s">
        <v>840</v>
      </c>
    </row>
    <row r="6" spans="1:2" ht="12.75">
      <c r="A6" s="1" t="s">
        <v>247</v>
      </c>
      <c r="B6" s="20">
        <v>1</v>
      </c>
    </row>
    <row r="7" spans="1:2" ht="12.75">
      <c r="A7" s="3" t="s">
        <v>863</v>
      </c>
      <c r="B7" s="21">
        <v>1</v>
      </c>
    </row>
    <row r="8" spans="1:2" ht="12.75">
      <c r="A8" s="3" t="s">
        <v>443</v>
      </c>
      <c r="B8" s="21">
        <v>2</v>
      </c>
    </row>
    <row r="9" spans="1:2" ht="12.75">
      <c r="A9" s="3" t="s">
        <v>822</v>
      </c>
      <c r="B9" s="21">
        <v>1</v>
      </c>
    </row>
    <row r="10" spans="1:2" ht="12.75">
      <c r="A10" s="3" t="s">
        <v>422</v>
      </c>
      <c r="B10" s="21">
        <v>1</v>
      </c>
    </row>
    <row r="11" spans="1:2" ht="12.75">
      <c r="A11" s="3" t="s">
        <v>389</v>
      </c>
      <c r="B11" s="21">
        <v>2</v>
      </c>
    </row>
    <row r="12" spans="1:2" ht="12.75">
      <c r="A12" s="3" t="s">
        <v>219</v>
      </c>
      <c r="B12" s="21">
        <v>1</v>
      </c>
    </row>
    <row r="13" spans="1:2" ht="12.75">
      <c r="A13" s="3" t="s">
        <v>447</v>
      </c>
      <c r="B13" s="21">
        <v>1</v>
      </c>
    </row>
    <row r="14" spans="1:2" ht="12.75">
      <c r="A14" s="3" t="s">
        <v>339</v>
      </c>
      <c r="B14" s="21">
        <v>1</v>
      </c>
    </row>
    <row r="15" spans="1:2" ht="12.75">
      <c r="A15" s="3" t="s">
        <v>370</v>
      </c>
      <c r="B15" s="21">
        <v>1</v>
      </c>
    </row>
    <row r="16" spans="1:2" ht="12.75">
      <c r="A16" s="3" t="s">
        <v>313</v>
      </c>
      <c r="B16" s="21">
        <v>1</v>
      </c>
    </row>
    <row r="17" spans="1:2" ht="12.75">
      <c r="A17" s="3" t="s">
        <v>224</v>
      </c>
      <c r="B17" s="21">
        <v>1</v>
      </c>
    </row>
    <row r="18" spans="1:2" ht="12.75">
      <c r="A18" s="3" t="s">
        <v>869</v>
      </c>
      <c r="B18" s="21">
        <v>1</v>
      </c>
    </row>
    <row r="19" spans="1:2" ht="12.75">
      <c r="A19" s="3" t="s">
        <v>225</v>
      </c>
      <c r="B19" s="21">
        <v>2</v>
      </c>
    </row>
    <row r="20" spans="1:2" ht="12.75">
      <c r="A20" s="3" t="s">
        <v>226</v>
      </c>
      <c r="B20" s="21">
        <v>3</v>
      </c>
    </row>
    <row r="21" spans="1:2" ht="12.75">
      <c r="A21" s="3" t="s">
        <v>227</v>
      </c>
      <c r="B21" s="21">
        <v>32</v>
      </c>
    </row>
    <row r="22" spans="1:2" ht="12.75">
      <c r="A22" s="3" t="s">
        <v>220</v>
      </c>
      <c r="B22" s="21">
        <v>7</v>
      </c>
    </row>
    <row r="23" spans="1:2" ht="12.75">
      <c r="A23" s="3" t="s">
        <v>228</v>
      </c>
      <c r="B23" s="21">
        <v>3</v>
      </c>
    </row>
    <row r="24" spans="1:2" ht="12.75">
      <c r="A24" s="3" t="s">
        <v>229</v>
      </c>
      <c r="B24" s="21">
        <v>6</v>
      </c>
    </row>
    <row r="25" spans="1:2" ht="12.75">
      <c r="A25" s="3" t="s">
        <v>849</v>
      </c>
      <c r="B25" s="21">
        <v>1</v>
      </c>
    </row>
    <row r="26" spans="1:2" ht="12.75">
      <c r="A26" s="3" t="s">
        <v>230</v>
      </c>
      <c r="B26" s="21">
        <v>12</v>
      </c>
    </row>
    <row r="27" spans="1:2" ht="12.75">
      <c r="A27" s="3" t="s">
        <v>231</v>
      </c>
      <c r="B27" s="21">
        <v>6</v>
      </c>
    </row>
    <row r="28" spans="1:2" ht="12.75">
      <c r="A28" s="3" t="s">
        <v>232</v>
      </c>
      <c r="B28" s="21">
        <v>12</v>
      </c>
    </row>
    <row r="29" spans="1:2" ht="12.75">
      <c r="A29" s="3" t="s">
        <v>233</v>
      </c>
      <c r="B29" s="21">
        <v>7</v>
      </c>
    </row>
    <row r="30" spans="1:2" ht="12.75">
      <c r="A30" s="3" t="s">
        <v>234</v>
      </c>
      <c r="B30" s="21">
        <v>1</v>
      </c>
    </row>
    <row r="31" spans="1:2" ht="12.75">
      <c r="A31" s="3" t="s">
        <v>235</v>
      </c>
      <c r="B31" s="21">
        <v>3</v>
      </c>
    </row>
    <row r="32" spans="1:2" ht="12.75">
      <c r="A32" s="3" t="s">
        <v>335</v>
      </c>
      <c r="B32" s="21">
        <v>2</v>
      </c>
    </row>
    <row r="33" spans="1:2" ht="12.75">
      <c r="A33" s="3" t="s">
        <v>236</v>
      </c>
      <c r="B33" s="21">
        <v>13</v>
      </c>
    </row>
    <row r="34" spans="1:2" ht="12.75">
      <c r="A34" s="3" t="s">
        <v>223</v>
      </c>
      <c r="B34" s="21">
        <v>2</v>
      </c>
    </row>
    <row r="35" spans="1:2" ht="12.75">
      <c r="A35" s="3" t="s">
        <v>237</v>
      </c>
      <c r="B35" s="21">
        <v>9</v>
      </c>
    </row>
    <row r="36" spans="1:2" ht="12.75">
      <c r="A36" s="3" t="s">
        <v>238</v>
      </c>
      <c r="B36" s="21">
        <v>10</v>
      </c>
    </row>
    <row r="37" spans="1:2" ht="12.75">
      <c r="A37" s="3" t="s">
        <v>221</v>
      </c>
      <c r="B37" s="21">
        <v>1</v>
      </c>
    </row>
    <row r="38" spans="1:2" ht="12.75">
      <c r="A38" s="3" t="s">
        <v>488</v>
      </c>
      <c r="B38" s="21">
        <v>2</v>
      </c>
    </row>
    <row r="39" spans="1:2" ht="12.75">
      <c r="A39" s="3" t="s">
        <v>239</v>
      </c>
      <c r="B39" s="21">
        <v>6</v>
      </c>
    </row>
    <row r="40" spans="1:2" ht="12.75">
      <c r="A40" s="3" t="s">
        <v>240</v>
      </c>
      <c r="B40" s="21">
        <v>3</v>
      </c>
    </row>
    <row r="41" spans="1:2" ht="12.75">
      <c r="A41" s="3" t="s">
        <v>241</v>
      </c>
      <c r="B41" s="21">
        <v>3</v>
      </c>
    </row>
    <row r="42" spans="1:2" ht="12.75">
      <c r="A42" s="3" t="s">
        <v>481</v>
      </c>
      <c r="B42" s="21">
        <v>1</v>
      </c>
    </row>
    <row r="43" spans="1:2" ht="12.75">
      <c r="A43" s="3" t="s">
        <v>818</v>
      </c>
      <c r="B43" s="21">
        <v>1</v>
      </c>
    </row>
    <row r="44" spans="1:2" ht="12.75">
      <c r="A44" s="3" t="s">
        <v>242</v>
      </c>
      <c r="B44" s="21">
        <v>1</v>
      </c>
    </row>
    <row r="45" spans="1:2" ht="12.75">
      <c r="A45" s="3" t="s">
        <v>222</v>
      </c>
      <c r="B45" s="21">
        <v>5</v>
      </c>
    </row>
    <row r="46" spans="1:2" ht="12.75">
      <c r="A46" s="3" t="s">
        <v>243</v>
      </c>
      <c r="B46" s="21">
        <v>8</v>
      </c>
    </row>
    <row r="47" spans="1:2" ht="12.75">
      <c r="A47" s="3" t="s">
        <v>429</v>
      </c>
      <c r="B47" s="21">
        <v>1</v>
      </c>
    </row>
    <row r="48" spans="1:2" ht="12.75">
      <c r="A48" s="3" t="s">
        <v>245</v>
      </c>
      <c r="B48" s="21">
        <v>2</v>
      </c>
    </row>
    <row r="49" spans="1:2" ht="12.75">
      <c r="A49" s="3" t="s">
        <v>244</v>
      </c>
      <c r="B49" s="21">
        <v>2</v>
      </c>
    </row>
    <row r="50" spans="1:2" ht="12.75">
      <c r="A50" s="3" t="s">
        <v>246</v>
      </c>
      <c r="B50" s="21">
        <v>1</v>
      </c>
    </row>
    <row r="51" spans="1:2" ht="12.75">
      <c r="A51" s="3" t="s">
        <v>396</v>
      </c>
      <c r="B51" s="21">
        <v>1</v>
      </c>
    </row>
    <row r="52" spans="1:2" ht="12.75">
      <c r="A52" s="3" t="s">
        <v>892</v>
      </c>
      <c r="B52" s="21">
        <v>1</v>
      </c>
    </row>
    <row r="53" spans="1:2" ht="12.75">
      <c r="A53" s="3" t="s">
        <v>455</v>
      </c>
      <c r="B53" s="21">
        <v>1</v>
      </c>
    </row>
    <row r="54" spans="1:2" ht="12.75">
      <c r="A54" s="3" t="s">
        <v>408</v>
      </c>
      <c r="B54" s="21">
        <v>1</v>
      </c>
    </row>
    <row r="55" spans="1:2" ht="12.75">
      <c r="A55" s="3" t="s">
        <v>248</v>
      </c>
      <c r="B55" s="21">
        <v>4</v>
      </c>
    </row>
    <row r="56" spans="1:2" ht="12.75">
      <c r="A56" s="3" t="s">
        <v>838</v>
      </c>
      <c r="B56" s="21">
        <v>1</v>
      </c>
    </row>
    <row r="57" spans="1:2" ht="12.75">
      <c r="A57" s="22" t="s">
        <v>842</v>
      </c>
      <c r="B57" s="23">
        <v>192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55"/>
  <sheetViews>
    <sheetView workbookViewId="0" topLeftCell="A16">
      <selection activeCell="A34" sqref="A34"/>
    </sheetView>
  </sheetViews>
  <sheetFormatPr defaultColWidth="9.140625" defaultRowHeight="12.75"/>
  <cols>
    <col min="1" max="1" width="12.8515625" style="0" bestFit="1" customWidth="1"/>
    <col min="2" max="2" width="6.57421875" style="0" bestFit="1" customWidth="1"/>
    <col min="4" max="5" width="6.8515625" style="0" bestFit="1" customWidth="1"/>
  </cols>
  <sheetData>
    <row r="2" spans="1:5" ht="12.75">
      <c r="A2" s="2" t="s">
        <v>292</v>
      </c>
      <c r="B2" s="4" t="s">
        <v>287</v>
      </c>
      <c r="D2" s="2" t="s">
        <v>218</v>
      </c>
      <c r="E2" s="4" t="s">
        <v>287</v>
      </c>
    </row>
    <row r="4" spans="1:2" ht="12.75">
      <c r="A4" s="24" t="s">
        <v>843</v>
      </c>
      <c r="B4" s="19"/>
    </row>
    <row r="5" spans="1:2" ht="12.75">
      <c r="A5" s="24" t="s">
        <v>249</v>
      </c>
      <c r="B5" s="19" t="s">
        <v>840</v>
      </c>
    </row>
    <row r="6" spans="1:2" ht="12.75">
      <c r="A6" s="1" t="s">
        <v>682</v>
      </c>
      <c r="B6" s="20">
        <v>3</v>
      </c>
    </row>
    <row r="7" spans="1:2" ht="12.75">
      <c r="A7" s="3" t="s">
        <v>260</v>
      </c>
      <c r="B7" s="21">
        <v>1</v>
      </c>
    </row>
    <row r="8" spans="1:2" ht="12.75">
      <c r="A8" s="3" t="s">
        <v>252</v>
      </c>
      <c r="B8" s="21">
        <v>1</v>
      </c>
    </row>
    <row r="9" spans="1:2" ht="12.75">
      <c r="A9" s="3" t="s">
        <v>277</v>
      </c>
      <c r="B9" s="21">
        <v>2</v>
      </c>
    </row>
    <row r="10" spans="1:2" ht="12.75">
      <c r="A10" s="3" t="s">
        <v>416</v>
      </c>
      <c r="B10" s="21">
        <v>1</v>
      </c>
    </row>
    <row r="11" spans="1:2" ht="12.75">
      <c r="A11" s="3" t="s">
        <v>267</v>
      </c>
      <c r="B11" s="21">
        <v>11</v>
      </c>
    </row>
    <row r="12" spans="1:2" ht="12.75">
      <c r="A12" s="3" t="s">
        <v>255</v>
      </c>
      <c r="B12" s="21">
        <v>16</v>
      </c>
    </row>
    <row r="13" spans="1:2" ht="12.75">
      <c r="A13" s="3" t="s">
        <v>263</v>
      </c>
      <c r="B13" s="21">
        <v>5</v>
      </c>
    </row>
    <row r="14" spans="1:2" ht="12.75">
      <c r="A14" s="3" t="s">
        <v>783</v>
      </c>
      <c r="B14" s="21">
        <v>1</v>
      </c>
    </row>
    <row r="15" spans="1:2" ht="12.75">
      <c r="A15" s="3" t="s">
        <v>269</v>
      </c>
      <c r="B15" s="21">
        <v>2</v>
      </c>
    </row>
    <row r="16" spans="1:2" ht="12.75">
      <c r="A16" s="3" t="s">
        <v>326</v>
      </c>
      <c r="B16" s="21">
        <v>1</v>
      </c>
    </row>
    <row r="17" spans="1:2" ht="12.75">
      <c r="A17" s="3" t="s">
        <v>270</v>
      </c>
      <c r="B17" s="21">
        <v>7</v>
      </c>
    </row>
    <row r="18" spans="1:2" ht="12.75">
      <c r="A18" s="3" t="s">
        <v>250</v>
      </c>
      <c r="B18" s="21">
        <v>3</v>
      </c>
    </row>
    <row r="19" spans="1:2" ht="12.75">
      <c r="A19" s="3" t="s">
        <v>254</v>
      </c>
      <c r="B19" s="21">
        <v>1</v>
      </c>
    </row>
    <row r="20" spans="1:2" ht="12.75">
      <c r="A20" s="3" t="s">
        <v>259</v>
      </c>
      <c r="B20" s="21">
        <v>4</v>
      </c>
    </row>
    <row r="21" spans="1:2" ht="12.75">
      <c r="A21" s="3" t="s">
        <v>253</v>
      </c>
      <c r="B21" s="21">
        <v>1</v>
      </c>
    </row>
    <row r="22" spans="1:2" ht="12.75">
      <c r="A22" s="3" t="s">
        <v>284</v>
      </c>
      <c r="B22" s="21">
        <v>1</v>
      </c>
    </row>
    <row r="23" spans="1:2" ht="12.75">
      <c r="A23" s="3" t="s">
        <v>258</v>
      </c>
      <c r="B23" s="21">
        <v>2</v>
      </c>
    </row>
    <row r="24" spans="1:2" ht="12.75">
      <c r="A24" s="3" t="s">
        <v>264</v>
      </c>
      <c r="B24" s="21">
        <v>2</v>
      </c>
    </row>
    <row r="25" spans="1:2" ht="12.75">
      <c r="A25" s="3" t="s">
        <v>280</v>
      </c>
      <c r="B25" s="21">
        <v>11</v>
      </c>
    </row>
    <row r="26" spans="1:2" ht="12.75">
      <c r="A26" s="3" t="s">
        <v>303</v>
      </c>
      <c r="B26" s="21">
        <v>4</v>
      </c>
    </row>
    <row r="27" spans="1:2" ht="12.75">
      <c r="A27" s="3" t="s">
        <v>274</v>
      </c>
      <c r="B27" s="21">
        <v>4</v>
      </c>
    </row>
    <row r="28" spans="1:2" ht="12.75">
      <c r="A28" s="3" t="s">
        <v>509</v>
      </c>
      <c r="B28" s="21">
        <v>3</v>
      </c>
    </row>
    <row r="29" spans="1:2" ht="12.75">
      <c r="A29" s="3" t="s">
        <v>265</v>
      </c>
      <c r="B29" s="21">
        <v>2</v>
      </c>
    </row>
    <row r="30" spans="1:2" ht="12.75">
      <c r="A30" s="3" t="s">
        <v>276</v>
      </c>
      <c r="B30" s="21">
        <v>1</v>
      </c>
    </row>
    <row r="31" spans="1:2" ht="12.75">
      <c r="A31" s="3" t="s">
        <v>262</v>
      </c>
      <c r="B31" s="21">
        <v>12</v>
      </c>
    </row>
    <row r="32" spans="1:2" ht="12.75">
      <c r="A32" s="3" t="s">
        <v>343</v>
      </c>
      <c r="B32" s="21">
        <v>1</v>
      </c>
    </row>
    <row r="33" spans="1:2" ht="12.75">
      <c r="A33" s="3" t="s">
        <v>279</v>
      </c>
      <c r="B33" s="21">
        <v>2</v>
      </c>
    </row>
    <row r="34" spans="1:2" ht="12.75">
      <c r="A34" s="3" t="s">
        <v>281</v>
      </c>
      <c r="B34" s="21">
        <v>3</v>
      </c>
    </row>
    <row r="35" spans="1:2" ht="12.75">
      <c r="A35" s="3" t="s">
        <v>275</v>
      </c>
      <c r="B35" s="21">
        <v>4</v>
      </c>
    </row>
    <row r="36" spans="1:2" ht="12.75">
      <c r="A36" s="3" t="s">
        <v>272</v>
      </c>
      <c r="B36" s="21">
        <v>2</v>
      </c>
    </row>
    <row r="37" spans="1:2" ht="12.75">
      <c r="A37" s="3" t="s">
        <v>282</v>
      </c>
      <c r="B37" s="21">
        <v>9</v>
      </c>
    </row>
    <row r="38" spans="1:2" ht="12.75">
      <c r="A38" s="3" t="s">
        <v>257</v>
      </c>
      <c r="B38" s="21">
        <v>5</v>
      </c>
    </row>
    <row r="39" spans="1:2" ht="12.75">
      <c r="A39" s="3" t="s">
        <v>268</v>
      </c>
      <c r="B39" s="21">
        <v>5</v>
      </c>
    </row>
    <row r="40" spans="1:2" ht="12.75">
      <c r="A40" s="3" t="s">
        <v>686</v>
      </c>
      <c r="B40" s="21">
        <v>3</v>
      </c>
    </row>
    <row r="41" spans="1:2" ht="12.75">
      <c r="A41" s="3" t="s">
        <v>286</v>
      </c>
      <c r="B41" s="21">
        <v>2</v>
      </c>
    </row>
    <row r="42" spans="1:2" ht="12.75">
      <c r="A42" s="3" t="s">
        <v>285</v>
      </c>
      <c r="B42" s="21">
        <v>5</v>
      </c>
    </row>
    <row r="43" spans="1:2" ht="12.75">
      <c r="A43" s="3" t="s">
        <v>271</v>
      </c>
      <c r="B43" s="21">
        <v>3</v>
      </c>
    </row>
    <row r="44" spans="1:2" ht="12.75">
      <c r="A44" s="3" t="s">
        <v>337</v>
      </c>
      <c r="B44" s="21">
        <v>1</v>
      </c>
    </row>
    <row r="45" spans="1:2" ht="12.75">
      <c r="A45" s="3" t="s">
        <v>478</v>
      </c>
      <c r="B45" s="21">
        <v>1</v>
      </c>
    </row>
    <row r="46" spans="1:2" ht="12.75">
      <c r="A46" s="3" t="s">
        <v>251</v>
      </c>
      <c r="B46" s="21">
        <v>4</v>
      </c>
    </row>
    <row r="47" spans="1:2" ht="12.75">
      <c r="A47" s="3" t="s">
        <v>256</v>
      </c>
      <c r="B47" s="21">
        <v>18</v>
      </c>
    </row>
    <row r="48" spans="1:2" ht="12.75">
      <c r="A48" s="3" t="s">
        <v>261</v>
      </c>
      <c r="B48" s="21">
        <v>1</v>
      </c>
    </row>
    <row r="49" spans="1:2" ht="12.75">
      <c r="A49" s="3" t="s">
        <v>273</v>
      </c>
      <c r="B49" s="21">
        <v>7</v>
      </c>
    </row>
    <row r="50" spans="1:2" ht="12.75">
      <c r="A50" s="3" t="s">
        <v>266</v>
      </c>
      <c r="B50" s="21">
        <v>5</v>
      </c>
    </row>
    <row r="51" spans="1:2" ht="12.75">
      <c r="A51" s="3" t="s">
        <v>278</v>
      </c>
      <c r="B51" s="21">
        <v>3</v>
      </c>
    </row>
    <row r="52" spans="1:2" ht="12.75">
      <c r="A52" s="3" t="s">
        <v>283</v>
      </c>
      <c r="B52" s="21">
        <v>1</v>
      </c>
    </row>
    <row r="53" spans="1:2" ht="12.75">
      <c r="A53" s="3" t="s">
        <v>405</v>
      </c>
      <c r="B53" s="21">
        <v>1</v>
      </c>
    </row>
    <row r="54" spans="1:2" ht="12.75">
      <c r="A54" s="3" t="s">
        <v>841</v>
      </c>
      <c r="B54" s="21"/>
    </row>
    <row r="55" spans="1:2" ht="12.75">
      <c r="A55" s="22" t="s">
        <v>842</v>
      </c>
      <c r="B55" s="23">
        <v>188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70"/>
  <sheetViews>
    <sheetView workbookViewId="0" topLeftCell="A1">
      <selection activeCell="A22" sqref="A22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2" t="s">
        <v>249</v>
      </c>
      <c r="B1" s="4" t="s">
        <v>287</v>
      </c>
    </row>
    <row r="2" spans="1:2" ht="12.75">
      <c r="A2" s="2" t="s">
        <v>292</v>
      </c>
      <c r="B2" s="4" t="s">
        <v>287</v>
      </c>
    </row>
    <row r="4" spans="1:2" ht="12.75">
      <c r="A4" s="24" t="s">
        <v>839</v>
      </c>
      <c r="B4" s="19"/>
    </row>
    <row r="5" spans="1:2" ht="12.75">
      <c r="A5" s="24" t="s">
        <v>521</v>
      </c>
      <c r="B5" s="19" t="s">
        <v>840</v>
      </c>
    </row>
    <row r="6" spans="1:2" ht="12.75">
      <c r="A6" s="1" t="s">
        <v>841</v>
      </c>
      <c r="B6" s="20"/>
    </row>
    <row r="7" spans="1:2" ht="12.75">
      <c r="A7" s="3" t="s">
        <v>35</v>
      </c>
      <c r="B7" s="21">
        <v>4</v>
      </c>
    </row>
    <row r="8" spans="1:2" ht="12.75">
      <c r="A8" s="3" t="s">
        <v>78</v>
      </c>
      <c r="B8" s="21">
        <v>5</v>
      </c>
    </row>
    <row r="9" spans="1:2" ht="12.75">
      <c r="A9" s="3" t="s">
        <v>95</v>
      </c>
      <c r="B9" s="21">
        <v>2</v>
      </c>
    </row>
    <row r="10" spans="1:2" ht="12.75">
      <c r="A10" s="3" t="s">
        <v>17</v>
      </c>
      <c r="B10" s="21">
        <v>2</v>
      </c>
    </row>
    <row r="11" spans="1:2" ht="12.75">
      <c r="A11" s="3" t="s">
        <v>106</v>
      </c>
      <c r="B11" s="21">
        <v>2</v>
      </c>
    </row>
    <row r="12" spans="1:2" ht="12.75">
      <c r="A12" s="3" t="s">
        <v>75</v>
      </c>
      <c r="B12" s="21">
        <v>2</v>
      </c>
    </row>
    <row r="13" spans="1:2" ht="12.75">
      <c r="A13" s="3" t="s">
        <v>83</v>
      </c>
      <c r="B13" s="21">
        <v>2</v>
      </c>
    </row>
    <row r="14" spans="1:2" ht="12.75">
      <c r="A14" s="3" t="s">
        <v>88</v>
      </c>
      <c r="B14" s="21">
        <v>2</v>
      </c>
    </row>
    <row r="15" spans="1:2" ht="12.75">
      <c r="A15" s="3" t="s">
        <v>89</v>
      </c>
      <c r="B15" s="21">
        <v>2</v>
      </c>
    </row>
    <row r="16" spans="1:2" ht="12.75">
      <c r="A16" s="3" t="s">
        <v>49</v>
      </c>
      <c r="B16" s="21">
        <v>2</v>
      </c>
    </row>
    <row r="17" spans="1:2" ht="12.75">
      <c r="A17" s="3" t="s">
        <v>68</v>
      </c>
      <c r="B17" s="21">
        <v>2</v>
      </c>
    </row>
    <row r="18" spans="1:2" ht="12.75">
      <c r="A18" s="3" t="s">
        <v>40</v>
      </c>
      <c r="B18" s="21">
        <v>2</v>
      </c>
    </row>
    <row r="19" spans="1:2" ht="12.75">
      <c r="A19" s="3" t="s">
        <v>43</v>
      </c>
      <c r="B19" s="21">
        <v>1</v>
      </c>
    </row>
    <row r="20" spans="1:2" ht="12.75">
      <c r="A20" s="3" t="s">
        <v>1</v>
      </c>
      <c r="B20" s="21">
        <v>2</v>
      </c>
    </row>
    <row r="21" spans="1:2" ht="12.75">
      <c r="A21" s="3" t="s">
        <v>4</v>
      </c>
      <c r="B21" s="21">
        <v>2</v>
      </c>
    </row>
    <row r="22" spans="1:2" ht="12.75">
      <c r="A22" s="3" t="s">
        <v>523</v>
      </c>
      <c r="B22" s="21">
        <v>1</v>
      </c>
    </row>
    <row r="23" spans="1:2" ht="12.75">
      <c r="A23" s="3" t="s">
        <v>524</v>
      </c>
      <c r="B23" s="21">
        <v>1</v>
      </c>
    </row>
    <row r="24" spans="1:2" ht="12.75">
      <c r="A24" s="3" t="s">
        <v>525</v>
      </c>
      <c r="B24" s="21">
        <v>1</v>
      </c>
    </row>
    <row r="25" spans="1:2" ht="12.75">
      <c r="A25" s="3" t="s">
        <v>526</v>
      </c>
      <c r="B25" s="21">
        <v>1</v>
      </c>
    </row>
    <row r="26" spans="1:2" ht="12.75">
      <c r="A26" s="3" t="s">
        <v>102</v>
      </c>
      <c r="B26" s="21">
        <v>1</v>
      </c>
    </row>
    <row r="27" spans="1:2" ht="12.75">
      <c r="A27" s="3" t="s">
        <v>103</v>
      </c>
      <c r="B27" s="21">
        <v>1</v>
      </c>
    </row>
    <row r="28" spans="1:2" ht="12.75">
      <c r="A28" s="3" t="s">
        <v>104</v>
      </c>
      <c r="B28" s="21">
        <v>1</v>
      </c>
    </row>
    <row r="29" spans="1:2" ht="12.75">
      <c r="A29" s="3" t="s">
        <v>105</v>
      </c>
      <c r="B29" s="21">
        <v>1</v>
      </c>
    </row>
    <row r="30" spans="1:2" ht="12.75">
      <c r="A30" s="3" t="s">
        <v>107</v>
      </c>
      <c r="B30" s="21">
        <v>1</v>
      </c>
    </row>
    <row r="31" spans="1:2" ht="12.75">
      <c r="A31" s="3" t="s">
        <v>108</v>
      </c>
      <c r="B31" s="21">
        <v>1</v>
      </c>
    </row>
    <row r="32" spans="1:2" ht="12.75">
      <c r="A32" s="3" t="s">
        <v>96</v>
      </c>
      <c r="B32" s="21">
        <v>1</v>
      </c>
    </row>
    <row r="33" spans="1:2" ht="12.75">
      <c r="A33" s="3" t="s">
        <v>97</v>
      </c>
      <c r="B33" s="21">
        <v>1</v>
      </c>
    </row>
    <row r="34" spans="1:2" ht="12.75">
      <c r="A34" s="3" t="s">
        <v>529</v>
      </c>
      <c r="B34" s="21">
        <v>1</v>
      </c>
    </row>
    <row r="35" spans="1:2" ht="12.75">
      <c r="A35" s="3" t="s">
        <v>98</v>
      </c>
      <c r="B35" s="21">
        <v>1</v>
      </c>
    </row>
    <row r="36" spans="1:2" ht="12.75">
      <c r="A36" s="3" t="s">
        <v>13</v>
      </c>
      <c r="B36" s="21">
        <v>1</v>
      </c>
    </row>
    <row r="37" spans="1:2" ht="12.75">
      <c r="A37" s="3" t="s">
        <v>534</v>
      </c>
      <c r="B37" s="21">
        <v>1</v>
      </c>
    </row>
    <row r="38" spans="1:2" ht="12.75">
      <c r="A38" s="3" t="s">
        <v>99</v>
      </c>
      <c r="B38" s="21">
        <v>1</v>
      </c>
    </row>
    <row r="39" spans="1:2" ht="12.75">
      <c r="A39" s="3" t="s">
        <v>100</v>
      </c>
      <c r="B39" s="21">
        <v>1</v>
      </c>
    </row>
    <row r="40" spans="1:2" ht="12.75">
      <c r="A40" s="3" t="s">
        <v>101</v>
      </c>
      <c r="B40" s="21">
        <v>1</v>
      </c>
    </row>
    <row r="41" spans="1:2" ht="12.75">
      <c r="A41" s="3" t="s">
        <v>74</v>
      </c>
      <c r="B41" s="21">
        <v>2</v>
      </c>
    </row>
    <row r="42" spans="1:2" ht="12.75">
      <c r="A42" s="3" t="s">
        <v>76</v>
      </c>
      <c r="B42" s="21">
        <v>1</v>
      </c>
    </row>
    <row r="43" spans="1:2" ht="12.75">
      <c r="A43" s="3" t="s">
        <v>528</v>
      </c>
      <c r="B43" s="21">
        <v>1</v>
      </c>
    </row>
    <row r="44" spans="1:2" ht="12.75">
      <c r="A44" s="3" t="s">
        <v>77</v>
      </c>
      <c r="B44" s="21">
        <v>1</v>
      </c>
    </row>
    <row r="45" spans="1:2" ht="12.75">
      <c r="A45" s="3" t="s">
        <v>79</v>
      </c>
      <c r="B45" s="21">
        <v>1</v>
      </c>
    </row>
    <row r="46" spans="1:2" ht="12.75">
      <c r="A46" s="3" t="s">
        <v>80</v>
      </c>
      <c r="B46" s="21">
        <v>1</v>
      </c>
    </row>
    <row r="47" spans="1:2" ht="12.75">
      <c r="A47" s="3" t="s">
        <v>81</v>
      </c>
      <c r="B47" s="21">
        <v>1</v>
      </c>
    </row>
    <row r="48" spans="1:2" ht="12.75">
      <c r="A48" s="3" t="s">
        <v>82</v>
      </c>
      <c r="B48" s="21">
        <v>1</v>
      </c>
    </row>
    <row r="49" spans="1:2" ht="12.75">
      <c r="A49" s="3" t="s">
        <v>15</v>
      </c>
      <c r="B49" s="21">
        <v>1</v>
      </c>
    </row>
    <row r="50" spans="1:2" ht="12.75">
      <c r="A50" s="3" t="s">
        <v>84</v>
      </c>
      <c r="B50" s="21">
        <v>1</v>
      </c>
    </row>
    <row r="51" spans="1:2" ht="12.75">
      <c r="A51" s="3" t="s">
        <v>14</v>
      </c>
      <c r="B51" s="21">
        <v>1</v>
      </c>
    </row>
    <row r="52" spans="1:2" ht="12.75">
      <c r="A52" s="3" t="s">
        <v>12</v>
      </c>
      <c r="B52" s="21">
        <v>1</v>
      </c>
    </row>
    <row r="53" spans="1:2" ht="12.75">
      <c r="A53" s="3" t="s">
        <v>522</v>
      </c>
      <c r="B53" s="21">
        <v>1</v>
      </c>
    </row>
    <row r="54" spans="1:2" ht="12.75">
      <c r="A54" s="3" t="s">
        <v>85</v>
      </c>
      <c r="B54" s="21">
        <v>1</v>
      </c>
    </row>
    <row r="55" spans="1:2" ht="12.75">
      <c r="A55" s="3" t="s">
        <v>86</v>
      </c>
      <c r="B55" s="21">
        <v>1</v>
      </c>
    </row>
    <row r="56" spans="1:2" ht="12.75">
      <c r="A56" s="3" t="s">
        <v>87</v>
      </c>
      <c r="B56" s="21">
        <v>1</v>
      </c>
    </row>
    <row r="57" spans="1:2" ht="12.75">
      <c r="A57" s="3" t="s">
        <v>90</v>
      </c>
      <c r="B57" s="21">
        <v>1</v>
      </c>
    </row>
    <row r="58" spans="1:2" ht="12.75">
      <c r="A58" s="3" t="s">
        <v>19</v>
      </c>
      <c r="B58" s="21">
        <v>1</v>
      </c>
    </row>
    <row r="59" spans="1:2" ht="12.75">
      <c r="A59" s="3" t="s">
        <v>20</v>
      </c>
      <c r="B59" s="21">
        <v>1</v>
      </c>
    </row>
    <row r="60" spans="1:2" ht="12.75">
      <c r="A60" s="3" t="s">
        <v>91</v>
      </c>
      <c r="B60" s="21">
        <v>1</v>
      </c>
    </row>
    <row r="61" spans="1:2" ht="12.75">
      <c r="A61" s="3" t="s">
        <v>92</v>
      </c>
      <c r="B61" s="21">
        <v>1</v>
      </c>
    </row>
    <row r="62" spans="1:2" ht="12.75">
      <c r="A62" s="3" t="s">
        <v>18</v>
      </c>
      <c r="B62" s="21">
        <v>1</v>
      </c>
    </row>
    <row r="63" spans="1:2" ht="12.75">
      <c r="A63" s="3" t="s">
        <v>93</v>
      </c>
      <c r="B63" s="21">
        <v>1</v>
      </c>
    </row>
    <row r="64" spans="1:2" ht="12.75">
      <c r="A64" s="3" t="s">
        <v>527</v>
      </c>
      <c r="B64" s="21">
        <v>2</v>
      </c>
    </row>
    <row r="65" spans="1:2" ht="12.75">
      <c r="A65" s="3" t="s">
        <v>94</v>
      </c>
      <c r="B65" s="21">
        <v>1</v>
      </c>
    </row>
    <row r="66" spans="1:2" ht="12.75">
      <c r="A66" s="3" t="s">
        <v>50</v>
      </c>
      <c r="B66" s="21">
        <v>1</v>
      </c>
    </row>
    <row r="67" spans="1:2" ht="12.75">
      <c r="A67" s="3" t="s">
        <v>51</v>
      </c>
      <c r="B67" s="21">
        <v>1</v>
      </c>
    </row>
    <row r="68" spans="1:2" ht="12.75">
      <c r="A68" s="3" t="s">
        <v>52</v>
      </c>
      <c r="B68" s="21">
        <v>1</v>
      </c>
    </row>
    <row r="69" spans="1:2" ht="12.75">
      <c r="A69" s="3" t="s">
        <v>53</v>
      </c>
      <c r="B69" s="21">
        <v>1</v>
      </c>
    </row>
    <row r="70" spans="1:2" ht="12.75">
      <c r="A70" s="3" t="s">
        <v>54</v>
      </c>
      <c r="B70" s="21">
        <v>1</v>
      </c>
    </row>
    <row r="71" spans="1:2" ht="12.75">
      <c r="A71" s="3" t="s">
        <v>55</v>
      </c>
      <c r="B71" s="21">
        <v>1</v>
      </c>
    </row>
    <row r="72" spans="1:2" ht="12.75">
      <c r="A72" s="3" t="s">
        <v>56</v>
      </c>
      <c r="B72" s="21">
        <v>1</v>
      </c>
    </row>
    <row r="73" spans="1:2" ht="12.75">
      <c r="A73" s="3" t="s">
        <v>57</v>
      </c>
      <c r="B73" s="21">
        <v>1</v>
      </c>
    </row>
    <row r="74" spans="1:2" ht="12.75">
      <c r="A74" s="3" t="s">
        <v>58</v>
      </c>
      <c r="B74" s="21">
        <v>1</v>
      </c>
    </row>
    <row r="75" spans="1:2" ht="12.75">
      <c r="A75" s="3" t="s">
        <v>533</v>
      </c>
      <c r="B75" s="21">
        <v>1</v>
      </c>
    </row>
    <row r="76" spans="1:2" ht="12.75">
      <c r="A76" s="3" t="s">
        <v>59</v>
      </c>
      <c r="B76" s="21">
        <v>1</v>
      </c>
    </row>
    <row r="77" spans="1:2" ht="12.75">
      <c r="A77" s="3" t="s">
        <v>60</v>
      </c>
      <c r="B77" s="21">
        <v>1</v>
      </c>
    </row>
    <row r="78" spans="1:2" ht="12.75">
      <c r="A78" s="3" t="s">
        <v>61</v>
      </c>
      <c r="B78" s="21">
        <v>1</v>
      </c>
    </row>
    <row r="79" spans="1:2" ht="12.75">
      <c r="A79" s="3" t="s">
        <v>62</v>
      </c>
      <c r="B79" s="21">
        <v>1</v>
      </c>
    </row>
    <row r="80" spans="1:2" ht="12.75">
      <c r="A80" s="3" t="s">
        <v>63</v>
      </c>
      <c r="B80" s="21">
        <v>1</v>
      </c>
    </row>
    <row r="81" spans="1:2" ht="12.75">
      <c r="A81" s="3" t="s">
        <v>64</v>
      </c>
      <c r="B81" s="21">
        <v>1</v>
      </c>
    </row>
    <row r="82" spans="1:2" ht="12.75">
      <c r="A82" s="3" t="s">
        <v>65</v>
      </c>
      <c r="B82" s="21">
        <v>1</v>
      </c>
    </row>
    <row r="83" spans="1:2" ht="12.75">
      <c r="A83" s="3" t="s">
        <v>66</v>
      </c>
      <c r="B83" s="21">
        <v>1</v>
      </c>
    </row>
    <row r="84" spans="1:2" ht="12.75">
      <c r="A84" s="3" t="s">
        <v>67</v>
      </c>
      <c r="B84" s="21">
        <v>1</v>
      </c>
    </row>
    <row r="85" spans="1:2" ht="12.75">
      <c r="A85" s="3" t="s">
        <v>69</v>
      </c>
      <c r="B85" s="21">
        <v>1</v>
      </c>
    </row>
    <row r="86" spans="1:2" ht="12.75">
      <c r="A86" s="3" t="s">
        <v>70</v>
      </c>
      <c r="B86" s="21">
        <v>1</v>
      </c>
    </row>
    <row r="87" spans="1:2" ht="12.75">
      <c r="A87" s="3" t="s">
        <v>71</v>
      </c>
      <c r="B87" s="21">
        <v>1</v>
      </c>
    </row>
    <row r="88" spans="1:2" ht="12.75">
      <c r="A88" s="3" t="s">
        <v>72</v>
      </c>
      <c r="B88" s="21">
        <v>1</v>
      </c>
    </row>
    <row r="89" spans="1:2" ht="12.75">
      <c r="A89" s="3" t="s">
        <v>73</v>
      </c>
      <c r="B89" s="21">
        <v>1</v>
      </c>
    </row>
    <row r="90" spans="1:2" ht="12.75">
      <c r="A90" s="3" t="s">
        <v>530</v>
      </c>
      <c r="B90" s="21">
        <v>1</v>
      </c>
    </row>
    <row r="91" spans="1:2" ht="12.75">
      <c r="A91" s="3" t="s">
        <v>22</v>
      </c>
      <c r="B91" s="21">
        <v>1</v>
      </c>
    </row>
    <row r="92" spans="1:2" ht="12.75">
      <c r="A92" s="3" t="s">
        <v>23</v>
      </c>
      <c r="B92" s="21">
        <v>1</v>
      </c>
    </row>
    <row r="93" spans="1:2" ht="12.75">
      <c r="A93" s="3" t="s">
        <v>24</v>
      </c>
      <c r="B93" s="21">
        <v>1</v>
      </c>
    </row>
    <row r="94" spans="1:2" ht="12.75">
      <c r="A94" s="3" t="s">
        <v>535</v>
      </c>
      <c r="B94" s="21">
        <v>1</v>
      </c>
    </row>
    <row r="95" spans="1:2" ht="12.75">
      <c r="A95" s="3" t="s">
        <v>25</v>
      </c>
      <c r="B95" s="21">
        <v>1</v>
      </c>
    </row>
    <row r="96" spans="1:2" ht="12.75">
      <c r="A96" s="3" t="s">
        <v>26</v>
      </c>
      <c r="B96" s="21">
        <v>1</v>
      </c>
    </row>
    <row r="97" spans="1:2" ht="12.75">
      <c r="A97" s="3" t="s">
        <v>27</v>
      </c>
      <c r="B97" s="21">
        <v>1</v>
      </c>
    </row>
    <row r="98" spans="1:2" ht="12.75">
      <c r="A98" s="3" t="s">
        <v>532</v>
      </c>
      <c r="B98" s="21">
        <v>1</v>
      </c>
    </row>
    <row r="99" spans="1:2" ht="12.75">
      <c r="A99" s="3" t="s">
        <v>28</v>
      </c>
      <c r="B99" s="21">
        <v>1</v>
      </c>
    </row>
    <row r="100" spans="1:2" ht="12.75">
      <c r="A100" s="3" t="s">
        <v>29</v>
      </c>
      <c r="B100" s="21">
        <v>1</v>
      </c>
    </row>
    <row r="101" spans="1:2" ht="12.75">
      <c r="A101" s="3" t="s">
        <v>30</v>
      </c>
      <c r="B101" s="21">
        <v>1</v>
      </c>
    </row>
    <row r="102" spans="1:2" ht="12.75">
      <c r="A102" s="3" t="s">
        <v>31</v>
      </c>
      <c r="B102" s="21">
        <v>1</v>
      </c>
    </row>
    <row r="103" spans="1:2" ht="12.75">
      <c r="A103" s="3" t="s">
        <v>32</v>
      </c>
      <c r="B103" s="21">
        <v>1</v>
      </c>
    </row>
    <row r="104" spans="1:2" ht="12.75">
      <c r="A104" s="3" t="s">
        <v>33</v>
      </c>
      <c r="B104" s="21">
        <v>1</v>
      </c>
    </row>
    <row r="105" spans="1:2" ht="12.75">
      <c r="A105" s="3" t="s">
        <v>34</v>
      </c>
      <c r="B105" s="21">
        <v>1</v>
      </c>
    </row>
    <row r="106" spans="1:2" ht="12.75">
      <c r="A106" s="3" t="s">
        <v>36</v>
      </c>
      <c r="B106" s="21">
        <v>1</v>
      </c>
    </row>
    <row r="107" spans="1:2" ht="12.75">
      <c r="A107" s="3" t="s">
        <v>37</v>
      </c>
      <c r="B107" s="21">
        <v>1</v>
      </c>
    </row>
    <row r="108" spans="1:2" ht="12.75">
      <c r="A108" s="3" t="s">
        <v>38</v>
      </c>
      <c r="B108" s="21">
        <v>1</v>
      </c>
    </row>
    <row r="109" spans="1:2" ht="12.75">
      <c r="A109" s="3" t="s">
        <v>39</v>
      </c>
      <c r="B109" s="21">
        <v>1</v>
      </c>
    </row>
    <row r="110" spans="1:2" ht="12.75">
      <c r="A110" s="3" t="s">
        <v>41</v>
      </c>
      <c r="B110" s="21">
        <v>1</v>
      </c>
    </row>
    <row r="111" spans="1:2" ht="12.75">
      <c r="A111" s="3" t="s">
        <v>42</v>
      </c>
      <c r="B111" s="21">
        <v>1</v>
      </c>
    </row>
    <row r="112" spans="1:2" ht="12.75">
      <c r="A112" s="3" t="s">
        <v>44</v>
      </c>
      <c r="B112" s="21">
        <v>1</v>
      </c>
    </row>
    <row r="113" spans="1:2" ht="12.75">
      <c r="A113" s="3" t="s">
        <v>45</v>
      </c>
      <c r="B113" s="21">
        <v>1</v>
      </c>
    </row>
    <row r="114" spans="1:2" ht="12.75">
      <c r="A114" s="3" t="s">
        <v>46</v>
      </c>
      <c r="B114" s="21">
        <v>1</v>
      </c>
    </row>
    <row r="115" spans="1:2" ht="12.75">
      <c r="A115" s="3" t="s">
        <v>47</v>
      </c>
      <c r="B115" s="21">
        <v>1</v>
      </c>
    </row>
    <row r="116" spans="1:2" ht="12.75">
      <c r="A116" s="3" t="s">
        <v>48</v>
      </c>
      <c r="B116" s="21">
        <v>1</v>
      </c>
    </row>
    <row r="117" spans="1:2" ht="12.75">
      <c r="A117" s="3" t="s">
        <v>0</v>
      </c>
      <c r="B117" s="21">
        <v>1</v>
      </c>
    </row>
    <row r="118" spans="1:2" ht="12.75">
      <c r="A118" s="3" t="s">
        <v>2</v>
      </c>
      <c r="B118" s="21">
        <v>1</v>
      </c>
    </row>
    <row r="119" spans="1:2" ht="12.75">
      <c r="A119" s="3" t="s">
        <v>3</v>
      </c>
      <c r="B119" s="21">
        <v>1</v>
      </c>
    </row>
    <row r="120" spans="1:2" ht="12.75">
      <c r="A120" s="3" t="s">
        <v>5</v>
      </c>
      <c r="B120" s="21">
        <v>1</v>
      </c>
    </row>
    <row r="121" spans="1:2" ht="12.75">
      <c r="A121" s="3" t="s">
        <v>6</v>
      </c>
      <c r="B121" s="21">
        <v>1</v>
      </c>
    </row>
    <row r="122" spans="1:2" ht="12.75">
      <c r="A122" s="3" t="s">
        <v>7</v>
      </c>
      <c r="B122" s="21">
        <v>1</v>
      </c>
    </row>
    <row r="123" spans="1:2" ht="12.75">
      <c r="A123" s="3" t="s">
        <v>8</v>
      </c>
      <c r="B123" s="21">
        <v>1</v>
      </c>
    </row>
    <row r="124" spans="1:2" ht="12.75">
      <c r="A124" s="3" t="s">
        <v>9</v>
      </c>
      <c r="B124" s="21">
        <v>1</v>
      </c>
    </row>
    <row r="125" spans="1:2" ht="12.75">
      <c r="A125" s="3" t="s">
        <v>10</v>
      </c>
      <c r="B125" s="21">
        <v>1</v>
      </c>
    </row>
    <row r="126" spans="1:2" ht="12.75">
      <c r="A126" s="3" t="s">
        <v>11</v>
      </c>
      <c r="B126" s="21">
        <v>1</v>
      </c>
    </row>
    <row r="127" spans="1:2" ht="12.75">
      <c r="A127" s="3" t="s">
        <v>536</v>
      </c>
      <c r="B127" s="21">
        <v>1</v>
      </c>
    </row>
    <row r="128" spans="1:2" ht="12.75">
      <c r="A128" s="3" t="s">
        <v>537</v>
      </c>
      <c r="B128" s="21">
        <v>1</v>
      </c>
    </row>
    <row r="129" spans="1:2" ht="12.75">
      <c r="A129" s="3" t="s">
        <v>538</v>
      </c>
      <c r="B129" s="21">
        <v>1</v>
      </c>
    </row>
    <row r="130" spans="1:2" ht="12.75">
      <c r="A130" s="3" t="s">
        <v>539</v>
      </c>
      <c r="B130" s="21">
        <v>1</v>
      </c>
    </row>
    <row r="131" spans="1:2" ht="12.75">
      <c r="A131" s="3" t="s">
        <v>540</v>
      </c>
      <c r="B131" s="21">
        <v>1</v>
      </c>
    </row>
    <row r="132" spans="1:2" ht="12.75">
      <c r="A132" s="3" t="s">
        <v>541</v>
      </c>
      <c r="B132" s="21">
        <v>1</v>
      </c>
    </row>
    <row r="133" spans="1:2" ht="12.75">
      <c r="A133" s="3" t="s">
        <v>542</v>
      </c>
      <c r="B133" s="21">
        <v>1</v>
      </c>
    </row>
    <row r="134" spans="1:2" ht="12.75">
      <c r="A134" s="3" t="s">
        <v>543</v>
      </c>
      <c r="B134" s="21">
        <v>1</v>
      </c>
    </row>
    <row r="135" spans="1:2" ht="12.75">
      <c r="A135" s="3" t="s">
        <v>544</v>
      </c>
      <c r="B135" s="21">
        <v>1</v>
      </c>
    </row>
    <row r="136" spans="1:2" ht="12.75">
      <c r="A136" s="3" t="s">
        <v>545</v>
      </c>
      <c r="B136" s="21">
        <v>1</v>
      </c>
    </row>
    <row r="137" spans="1:2" ht="12.75">
      <c r="A137" s="3" t="s">
        <v>546</v>
      </c>
      <c r="B137" s="21">
        <v>1</v>
      </c>
    </row>
    <row r="138" spans="1:2" ht="12.75">
      <c r="A138" s="3" t="s">
        <v>547</v>
      </c>
      <c r="B138" s="21">
        <v>1</v>
      </c>
    </row>
    <row r="139" spans="1:2" ht="12.75">
      <c r="A139" s="3" t="s">
        <v>548</v>
      </c>
      <c r="B139" s="21">
        <v>1</v>
      </c>
    </row>
    <row r="140" spans="1:2" ht="12.75">
      <c r="A140" s="3" t="s">
        <v>549</v>
      </c>
      <c r="B140" s="21">
        <v>1</v>
      </c>
    </row>
    <row r="141" spans="1:2" ht="12.75">
      <c r="A141" s="3" t="s">
        <v>550</v>
      </c>
      <c r="B141" s="21">
        <v>1</v>
      </c>
    </row>
    <row r="142" spans="1:2" ht="12.75">
      <c r="A142" s="3" t="s">
        <v>551</v>
      </c>
      <c r="B142" s="21">
        <v>1</v>
      </c>
    </row>
    <row r="143" spans="1:2" ht="12.75">
      <c r="A143" s="3" t="s">
        <v>552</v>
      </c>
      <c r="B143" s="21">
        <v>1</v>
      </c>
    </row>
    <row r="144" spans="1:2" ht="12.75">
      <c r="A144" s="3" t="s">
        <v>553</v>
      </c>
      <c r="B144" s="21">
        <v>1</v>
      </c>
    </row>
    <row r="145" spans="1:2" ht="12.75">
      <c r="A145" s="3" t="s">
        <v>561</v>
      </c>
      <c r="B145" s="21">
        <v>1</v>
      </c>
    </row>
    <row r="146" spans="1:2" ht="12.75">
      <c r="A146" s="3" t="s">
        <v>706</v>
      </c>
      <c r="B146" s="21">
        <v>1</v>
      </c>
    </row>
    <row r="147" spans="1:2" ht="12.75">
      <c r="A147" s="3" t="s">
        <v>707</v>
      </c>
      <c r="B147" s="21">
        <v>1</v>
      </c>
    </row>
    <row r="148" spans="1:2" ht="12.75">
      <c r="A148" s="3" t="s">
        <v>710</v>
      </c>
      <c r="B148" s="21">
        <v>1</v>
      </c>
    </row>
    <row r="149" spans="1:2" ht="12.75">
      <c r="A149" s="3" t="s">
        <v>708</v>
      </c>
      <c r="B149" s="21">
        <v>1</v>
      </c>
    </row>
    <row r="150" spans="1:2" ht="12.75">
      <c r="A150" s="3" t="s">
        <v>709</v>
      </c>
      <c r="B150" s="21">
        <v>1</v>
      </c>
    </row>
    <row r="151" spans="1:2" ht="12.75">
      <c r="A151" s="3" t="s">
        <v>778</v>
      </c>
      <c r="B151" s="21">
        <v>1</v>
      </c>
    </row>
    <row r="152" spans="1:2" ht="12.75">
      <c r="A152" s="3" t="s">
        <v>782</v>
      </c>
      <c r="B152" s="21">
        <v>1</v>
      </c>
    </row>
    <row r="153" spans="1:2" ht="12.75">
      <c r="A153" s="3" t="s">
        <v>788</v>
      </c>
      <c r="B153" s="21">
        <v>1</v>
      </c>
    </row>
    <row r="154" spans="1:2" ht="12.75">
      <c r="A154" s="3" t="s">
        <v>804</v>
      </c>
      <c r="B154" s="21">
        <v>1</v>
      </c>
    </row>
    <row r="155" spans="1:2" ht="12.75">
      <c r="A155" s="3" t="s">
        <v>807</v>
      </c>
      <c r="B155" s="21">
        <v>1</v>
      </c>
    </row>
    <row r="156" spans="1:2" ht="12.75">
      <c r="A156" s="3" t="s">
        <v>812</v>
      </c>
      <c r="B156" s="21">
        <v>1</v>
      </c>
    </row>
    <row r="157" spans="1:2" ht="12.75">
      <c r="A157" s="3" t="s">
        <v>817</v>
      </c>
      <c r="B157" s="21">
        <v>2</v>
      </c>
    </row>
    <row r="158" spans="1:2" ht="12.75">
      <c r="A158" s="3" t="s">
        <v>827</v>
      </c>
      <c r="B158" s="21">
        <v>1</v>
      </c>
    </row>
    <row r="159" spans="1:2" ht="12.75">
      <c r="A159" s="3" t="s">
        <v>823</v>
      </c>
      <c r="B159" s="21">
        <v>1</v>
      </c>
    </row>
    <row r="160" spans="1:2" ht="12.75">
      <c r="A160" s="3" t="s">
        <v>835</v>
      </c>
      <c r="B160" s="21">
        <v>1</v>
      </c>
    </row>
    <row r="161" spans="1:2" ht="12.75">
      <c r="A161" s="3" t="s">
        <v>848</v>
      </c>
      <c r="B161" s="21">
        <v>1</v>
      </c>
    </row>
    <row r="162" spans="1:2" ht="12.75">
      <c r="A162" s="3" t="s">
        <v>851</v>
      </c>
      <c r="B162" s="21">
        <v>1</v>
      </c>
    </row>
    <row r="163" spans="1:2" ht="12.75">
      <c r="A163" s="3" t="s">
        <v>854</v>
      </c>
      <c r="B163" s="21">
        <v>1</v>
      </c>
    </row>
    <row r="164" spans="1:2" ht="12.75">
      <c r="A164" s="3" t="s">
        <v>858</v>
      </c>
      <c r="B164" s="21">
        <v>1</v>
      </c>
    </row>
    <row r="165" spans="1:2" ht="12.75">
      <c r="A165" s="3" t="s">
        <v>862</v>
      </c>
      <c r="B165" s="21">
        <v>1</v>
      </c>
    </row>
    <row r="166" spans="1:2" ht="12.75">
      <c r="A166" s="3" t="s">
        <v>868</v>
      </c>
      <c r="B166" s="21">
        <v>1</v>
      </c>
    </row>
    <row r="167" spans="1:2" ht="12.75">
      <c r="A167" s="3" t="s">
        <v>872</v>
      </c>
      <c r="B167" s="21">
        <v>1</v>
      </c>
    </row>
    <row r="168" spans="1:2" ht="12.75">
      <c r="A168" s="3" t="s">
        <v>875</v>
      </c>
      <c r="B168" s="21">
        <v>1</v>
      </c>
    </row>
    <row r="169" spans="1:2" ht="12.75">
      <c r="A169" s="3" t="s">
        <v>880</v>
      </c>
      <c r="B169" s="21">
        <v>1</v>
      </c>
    </row>
    <row r="170" spans="1:2" ht="12.75">
      <c r="A170" s="22" t="s">
        <v>842</v>
      </c>
      <c r="B170" s="23">
        <v>185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46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8.421875" style="0" bestFit="1" customWidth="1"/>
    <col min="3" max="3" width="7.140625" style="0" bestFit="1" customWidth="1"/>
    <col min="4" max="4" width="16.140625" style="0" bestFit="1" customWidth="1"/>
    <col min="5" max="5" width="19.57421875" style="0" bestFit="1" customWidth="1"/>
    <col min="6" max="6" width="32.28125" style="0" bestFit="1" customWidth="1"/>
    <col min="7" max="7" width="77.140625" style="0" bestFit="1" customWidth="1"/>
    <col min="8" max="8" width="11.421875" style="0" bestFit="1" customWidth="1"/>
  </cols>
  <sheetData>
    <row r="1" spans="1:8" s="5" customFormat="1" ht="12.75">
      <c r="A1" s="5" t="s">
        <v>646</v>
      </c>
      <c r="B1" s="5" t="s">
        <v>249</v>
      </c>
      <c r="C1" s="5" t="s">
        <v>680</v>
      </c>
      <c r="D1" s="5" t="s">
        <v>305</v>
      </c>
      <c r="E1" s="5" t="s">
        <v>797</v>
      </c>
      <c r="F1" s="5" t="s">
        <v>562</v>
      </c>
      <c r="G1" s="5" t="s">
        <v>681</v>
      </c>
      <c r="H1" s="5" t="s">
        <v>218</v>
      </c>
    </row>
    <row r="2" spans="1:8" s="17" customFormat="1" ht="12.75">
      <c r="A2" s="16" t="s">
        <v>702</v>
      </c>
      <c r="B2" s="17" t="s">
        <v>256</v>
      </c>
      <c r="C2" s="17" t="s">
        <v>4</v>
      </c>
      <c r="D2" s="17" t="s">
        <v>464</v>
      </c>
      <c r="E2" s="17" t="s">
        <v>495</v>
      </c>
      <c r="F2" t="s">
        <v>789</v>
      </c>
      <c r="G2" s="17" t="str">
        <f>"Updated: "&amp;List!R1&amp;" Send updates to the address to the left"</f>
        <v>Updated: 11/09/2005 Send updates to the address to the left</v>
      </c>
      <c r="H2" s="17" t="s">
        <v>230</v>
      </c>
    </row>
    <row r="3" spans="1:8" ht="12.75">
      <c r="A3" t="str">
        <f>CONCATENATE(List!G2)</f>
        <v>Alan Cairns</v>
      </c>
      <c r="B3" t="str">
        <f>CONCATENATE(List!E2)</f>
        <v>Canada</v>
      </c>
      <c r="C3" t="str">
        <f>CONCATENATE(List!C2)</f>
        <v>CYYJ</v>
      </c>
      <c r="D3">
        <f>CONCATENATE(List!I2)</f>
      </c>
      <c r="E3">
        <f>CONCATENATE(List!J2)</f>
      </c>
      <c r="F3" t="str">
        <f>CONCATENATE(List!H2)</f>
        <v>acairns@inetex.com</v>
      </c>
      <c r="G3" t="str">
        <f>CONCATENATE(List!B2)</f>
        <v>PA28-151 C-GIEV Victoria BC based CYYJ and AR2</v>
      </c>
      <c r="H3" t="str">
        <f>CONCATENATE(List!D2)</f>
        <v>PA28 151</v>
      </c>
    </row>
    <row r="4" spans="1:8" ht="12.75">
      <c r="A4" t="str">
        <f>CONCATENATE(List!G3)</f>
        <v>Alan K. Stebbens</v>
      </c>
      <c r="B4" t="str">
        <f>CONCATENATE(List!E3)</f>
        <v>CA</v>
      </c>
      <c r="C4" t="str">
        <f>CONCATENATE(List!C3)</f>
        <v>SBA</v>
      </c>
      <c r="D4">
        <f>CONCATENATE(List!I3)</f>
      </c>
      <c r="E4">
        <f>CONCATENATE(List!J3)</f>
      </c>
      <c r="F4" t="str">
        <f>CONCATENATE(List!H3)</f>
        <v>Alan_Stebbens@yahoo.com</v>
      </c>
      <c r="G4" t="str">
        <f>CONCATENATE(List!B3)</f>
        <v>PA32-300 - N4184R - Santa Barbara, CA (SBA)</v>
      </c>
      <c r="H4" t="str">
        <f>CONCATENATE(List!D3)</f>
        <v>PA32 300</v>
      </c>
    </row>
    <row r="5" spans="1:8" ht="12.75">
      <c r="A5" t="str">
        <f>CONCATENATE(List!G4)</f>
        <v>Alex Waddell</v>
      </c>
      <c r="B5" t="str">
        <f>CONCATENATE(List!E4)</f>
        <v>CO</v>
      </c>
      <c r="C5" t="str">
        <f>CONCATENATE(List!C4)</f>
        <v>48V</v>
      </c>
      <c r="D5">
        <f>CONCATENATE(List!I4)</f>
      </c>
      <c r="E5">
        <f>CONCATENATE(List!J4)</f>
      </c>
      <c r="F5" t="str">
        <f>CONCATENATE(List!H4)</f>
        <v>awaddell@codestrike.com</v>
      </c>
      <c r="G5" t="str">
        <f>CONCATENATE(List!B4)</f>
        <v>PA28R-180 - N7450J, Home Base: Erie Tri-County, CO (48V)</v>
      </c>
      <c r="H5" t="str">
        <f>CONCATENATE(List!D4)</f>
        <v>PA28R 180</v>
      </c>
    </row>
    <row r="6" spans="1:8" ht="12.75">
      <c r="A6" t="str">
        <f>CONCATENATE(List!G5)</f>
        <v>Andy Novobilski</v>
      </c>
      <c r="B6" t="str">
        <f>CONCATENATE(List!E5)</f>
        <v>TN</v>
      </c>
      <c r="C6" t="str">
        <f>CONCATENATE(List!C5)</f>
        <v>CHA</v>
      </c>
      <c r="D6" t="str">
        <f>CONCATENATE(List!I5)</f>
        <v>423-886-2108</v>
      </c>
      <c r="E6" t="str">
        <f>CONCATENATE(List!J5)</f>
        <v>334-948-8373</v>
      </c>
      <c r="F6" t="str">
        <f>CONCATENATE(List!H5)</f>
        <v>andyn@novotech.com</v>
      </c>
      <c r="G6" t="str">
        <f>CONCATENATE(List!B5)</f>
        <v>renter, flying out of Chattanooga (CHA)</v>
      </c>
      <c r="H6" t="str">
        <f>CONCATENATE(List!D5)</f>
        <v>Renter</v>
      </c>
    </row>
    <row r="7" spans="1:8" ht="12.75">
      <c r="A7" t="str">
        <f>CONCATENATE(List!G6)</f>
        <v>Bernie Velivis</v>
      </c>
      <c r="B7" t="str">
        <f>CONCATENATE(List!E6)</f>
        <v>NH</v>
      </c>
      <c r="C7" t="str">
        <f>CONCATENATE(List!C6)</f>
        <v>ASH</v>
      </c>
      <c r="D7" t="str">
        <f>CONCATENATE(List!I6)</f>
        <v>603-465-9556</v>
      </c>
      <c r="E7" t="str">
        <f>CONCATENATE(List!J6)</f>
        <v> 603-860-7900</v>
      </c>
      <c r="F7" t="str">
        <f>CONCATENATE(List!H6)</f>
        <v>Velivis@ix.netcom.com</v>
      </c>
      <c r="G7" t="str">
        <f>CONCATENATE(List!B6)</f>
        <v>PA28R 180, N3736T, Nashua NH (ASH)</v>
      </c>
      <c r="H7" t="str">
        <f>CONCATENATE(List!D6)</f>
        <v>PA28R 180</v>
      </c>
    </row>
    <row r="8" spans="1:8" ht="12.75">
      <c r="A8" t="str">
        <f>CONCATENATE(List!G7)</f>
        <v>Bill Bogardus</v>
      </c>
      <c r="B8" t="str">
        <f>CONCATENATE(List!E7)</f>
        <v>NY</v>
      </c>
      <c r="C8" t="str">
        <f>CONCATENATE(List!C7)</f>
        <v>FOK</v>
      </c>
      <c r="D8">
        <f>CONCATENATE(List!I7)</f>
      </c>
      <c r="E8">
        <f>CONCATENATE(List!J7)</f>
      </c>
      <c r="F8" t="str">
        <f>CONCATENATE(List!H7)</f>
        <v>wbogardu@optonline.net</v>
      </c>
      <c r="G8" t="str">
        <f>CONCATENATE(List!B7)</f>
        <v>PA-28-151 Warrior N32575, Greenport, Long Island, NY  based at FOK</v>
      </c>
      <c r="H8" t="str">
        <f>CONCATENATE(List!D7)</f>
        <v>PA28 151</v>
      </c>
    </row>
    <row r="9" spans="1:8" ht="12.75">
      <c r="A9" t="str">
        <f>CONCATENATE(List!G8)</f>
        <v>Bill Carius</v>
      </c>
      <c r="B9" t="str">
        <f>CONCATENATE(List!E8)</f>
        <v>ON</v>
      </c>
      <c r="C9" t="str">
        <f>CONCATENATE(List!C8)</f>
        <v>CNC3</v>
      </c>
      <c r="D9" t="str">
        <f>CONCATENATE(List!I8)</f>
        <v>519-856-4850</v>
      </c>
      <c r="E9">
        <f>CONCATENATE(List!J8)</f>
      </c>
      <c r="F9" t="str">
        <f>CONCATENATE(List!H8)</f>
        <v>carius@sympatico.ca</v>
      </c>
      <c r="G9" t="str">
        <f>CONCATENATE(List!B8)</f>
        <v>1967 PA28-140 CF-XCF at Guelph, ON, Canada (NC4) </v>
      </c>
      <c r="H9" t="str">
        <f>CONCATENATE(List!D8)</f>
        <v>PA28 140</v>
      </c>
    </row>
    <row r="10" spans="1:8" ht="12.75">
      <c r="A10" t="str">
        <f>CONCATENATE(List!G9)</f>
        <v>Bill Fisher</v>
      </c>
      <c r="B10" t="str">
        <f>CONCATENATE(List!E9)</f>
        <v>WI</v>
      </c>
      <c r="C10" t="str">
        <f>CONCATENATE(List!C9)</f>
        <v>44C</v>
      </c>
      <c r="D10">
        <f>CONCATENATE(List!I9)</f>
      </c>
      <c r="E10">
        <f>CONCATENATE(List!J9)</f>
      </c>
      <c r="F10" t="str">
        <f>CONCATENATE(List!H9)</f>
        <v>N3559XBFisher@aol.com</v>
      </c>
      <c r="G10" t="str">
        <f>CONCATENATE(List!B9)</f>
        <v>PA32/301R  Piper Saratoga SP (44C) Beloit, WI</v>
      </c>
      <c r="H10" t="str">
        <f>CONCATENATE(List!D9)</f>
        <v>PA32R 301</v>
      </c>
    </row>
    <row r="11" spans="1:8" ht="12.75">
      <c r="A11" t="str">
        <f>CONCATENATE(List!G10)</f>
        <v>Bill Meier</v>
      </c>
      <c r="B11" t="str">
        <f>CONCATENATE(List!E10)</f>
        <v>IL</v>
      </c>
      <c r="C11" t="str">
        <f>CONCATENATE(List!C10)</f>
        <v>DPA</v>
      </c>
      <c r="D11">
        <f>CONCATENATE(List!I10)</f>
      </c>
      <c r="E11">
        <f>CONCATENATE(List!J10)</f>
      </c>
      <c r="F11" t="str">
        <f>CONCATENATE(List!H10)</f>
        <v>meier_b@inil.com</v>
      </c>
      <c r="G11" t="str">
        <f>CONCATENATE(List!B10)</f>
        <v>1979 PA-28-161 DPA   Dupage, West Chicago, IL</v>
      </c>
      <c r="H11" t="str">
        <f>CONCATENATE(List!D10)</f>
        <v>PA28 161</v>
      </c>
    </row>
    <row r="12" spans="1:8" ht="12.75">
      <c r="A12" t="str">
        <f>CONCATENATE(List!G11)</f>
        <v>Bill Rodriguez</v>
      </c>
      <c r="B12" t="str">
        <f>CONCATENATE(List!E11)</f>
        <v>TX</v>
      </c>
      <c r="C12" t="str">
        <f>CONCATENATE(List!C11)</f>
        <v>SAT</v>
      </c>
      <c r="D12">
        <f>CONCATENATE(List!I11)</f>
      </c>
      <c r="E12">
        <f>CONCATENATE(List!J11)</f>
      </c>
      <c r="F12" t="str">
        <f>CONCATENATE(List!H11)</f>
        <v>airval@onebox.com</v>
      </c>
      <c r="G12" t="str">
        <f>CONCATENATE(List!B11)</f>
        <v>PA28-161 - N81981 - San Antonio, TX (SAT)</v>
      </c>
      <c r="H12" t="str">
        <f>CONCATENATE(List!D11)</f>
        <v>PA28 161</v>
      </c>
    </row>
    <row r="13" spans="1:8" ht="12.75">
      <c r="A13" t="str">
        <f>CONCATENATE(List!G12)</f>
        <v>Bill Worger</v>
      </c>
      <c r="B13" t="str">
        <f>CONCATENATE(List!E12)</f>
        <v>AZ</v>
      </c>
      <c r="C13" t="str">
        <f>CONCATENATE(List!C12)</f>
        <v>CHD</v>
      </c>
      <c r="D13">
        <f>CONCATENATE(List!I12)</f>
      </c>
      <c r="E13">
        <f>CONCATENATE(List!J12)</f>
      </c>
      <c r="F13" t="str">
        <f>CONCATENATE(List!H12)</f>
        <v>Bill_Worger-P16332@email.mot.com</v>
      </c>
      <c r="G13" t="str">
        <f>CONCATENATE(List!B12)</f>
        <v>PA28-180 C 1966 Chandler, Arizona (near Phoenix)</v>
      </c>
      <c r="H13" t="str">
        <f>CONCATENATE(List!D12)</f>
        <v>PA28 180 C</v>
      </c>
    </row>
    <row r="14" spans="1:8" ht="12.75">
      <c r="A14" t="str">
        <f>CONCATENATE(List!G13)</f>
        <v>Bob &amp; Cindy Hirsch</v>
      </c>
      <c r="B14" t="str">
        <f>CONCATENATE(List!E13)</f>
        <v>FL</v>
      </c>
      <c r="C14" t="str">
        <f>CONCATENATE(List!C13)</f>
        <v>PMP</v>
      </c>
      <c r="D14">
        <f>CONCATENATE(List!I13)</f>
      </c>
      <c r="E14">
        <f>CONCATENATE(List!J13)</f>
      </c>
      <c r="F14">
        <f>CONCATENATE(List!H13)</f>
      </c>
      <c r="G14" t="str">
        <f>CONCATENATE(List!B13)</f>
        <v>PA32/300  N72SD Pompano Beach, FL (PMP) or North Captiva Island, FL (4X2)</v>
      </c>
      <c r="H14" t="str">
        <f>CONCATENATE(List!D13)</f>
        <v>PA32 300</v>
      </c>
    </row>
    <row r="15" spans="1:8" ht="12.75">
      <c r="A15" t="str">
        <f>CONCATENATE(List!G14)</f>
        <v>Bob James</v>
      </c>
      <c r="B15" t="str">
        <f>CONCATENATE(List!E14)</f>
        <v>AB</v>
      </c>
      <c r="C15" t="str">
        <f>CONCATENATE(List!C14)</f>
        <v>CYYC</v>
      </c>
      <c r="D15" t="str">
        <f>CONCATENATE(List!I14)</f>
        <v>403-281-1490</v>
      </c>
      <c r="E15" t="str">
        <f>CONCATENATE(List!J14)</f>
        <v>403-264-6670 </v>
      </c>
      <c r="F15" t="str">
        <f>CONCATENATE(List!H14)</f>
        <v>tigermoth@cadvision.com</v>
      </c>
      <c r="G15" t="str">
        <f>CONCATENATE(List!B14)</f>
        <v>PA28-180 C CYYC, Calgary, Alberta (AB)</v>
      </c>
      <c r="H15" t="str">
        <f>CONCATENATE(List!D14)</f>
        <v>PA28 180 C</v>
      </c>
    </row>
    <row r="16" spans="1:8" ht="12.75">
      <c r="A16" t="str">
        <f>CONCATENATE(List!G15)</f>
        <v>Brett Carter</v>
      </c>
      <c r="B16" t="str">
        <f>CONCATENATE(List!E15)</f>
        <v>MN</v>
      </c>
      <c r="C16" t="str">
        <f>CONCATENATE(List!C15)</f>
        <v>SGS</v>
      </c>
      <c r="D16">
        <f>CONCATENATE(List!I15)</f>
      </c>
      <c r="E16">
        <f>CONCATENATE(List!J15)</f>
      </c>
      <c r="F16">
        <f>CONCATENATE(List!H15)</f>
      </c>
      <c r="G16" t="str">
        <f>CONCATENATE(List!B15)</f>
        <v>Fleming Field, South St. Paul, Minnesota (SGS)</v>
      </c>
      <c r="H16" t="str">
        <f>CONCATENATE(List!D15)</f>
        <v>PA28 181</v>
      </c>
    </row>
    <row r="17" spans="1:8" ht="12.75">
      <c r="A17" t="str">
        <f>CONCATENATE(List!G16)</f>
        <v>Brett Parks</v>
      </c>
      <c r="B17" t="str">
        <f>CONCATENATE(List!E16)</f>
        <v>MD</v>
      </c>
      <c r="C17" t="str">
        <f>CONCATENATE(List!C16)</f>
        <v>W18</v>
      </c>
      <c r="D17">
        <f>CONCATENATE(List!I16)</f>
      </c>
      <c r="E17">
        <f>CONCATENATE(List!J16)</f>
      </c>
      <c r="F17">
        <f>CONCATENATE(List!H16)</f>
      </c>
      <c r="G17" t="str">
        <f>CONCATENATE(List!B16)</f>
        <v>PA28-180D - N6538J - Based in Laurel, MD (W18)</v>
      </c>
      <c r="H17" t="str">
        <f>CONCATENATE(List!D16)</f>
        <v>PA28 180 D</v>
      </c>
    </row>
    <row r="18" spans="1:8" ht="12.75">
      <c r="A18" t="str">
        <f>CONCATENATE(List!G17)</f>
        <v>Brian Carr</v>
      </c>
      <c r="B18" t="str">
        <f>CONCATENATE(List!E17)</f>
        <v>MA</v>
      </c>
      <c r="C18" t="str">
        <f>CONCATENATE(List!C17)</f>
        <v>FIT</v>
      </c>
      <c r="D18" t="str">
        <f>CONCATENATE(List!I17)</f>
        <v>978-263-7116</v>
      </c>
      <c r="E18" t="str">
        <f>CONCATENATE(List!J17)</f>
        <v>508-314-0144</v>
      </c>
      <c r="F18" t="str">
        <f>CONCATENATE(List!H17)</f>
        <v>microgerm@aol.com</v>
      </c>
      <c r="G18" t="str">
        <f>CONCATENATE(List!B17)</f>
        <v>PA28-236 1981 Dakota N889JD Fitchburg, MA </v>
      </c>
      <c r="H18" t="str">
        <f>CONCATENATE(List!D17)</f>
        <v>PA28 236</v>
      </c>
    </row>
    <row r="19" spans="1:8" ht="12.75">
      <c r="A19" t="str">
        <f>CONCATENATE(List!G18)</f>
        <v>Bruce McFadden</v>
      </c>
      <c r="B19" t="str">
        <f>CONCATENATE(List!E18)</f>
        <v>AL</v>
      </c>
      <c r="C19" t="str">
        <f>CONCATENATE(List!C18)</f>
        <v>BHM</v>
      </c>
      <c r="D19">
        <f>CONCATENATE(List!I18)</f>
      </c>
      <c r="E19">
        <f>CONCATENATE(List!J18)</f>
      </c>
      <c r="F19" t="str">
        <f>CONCATENATE(List!H18)</f>
        <v>BCMCF@BHAM.RR.COM</v>
      </c>
      <c r="G19" t="str">
        <f>CONCATENATE(List!B18)</f>
        <v>1968 PA32-260   N5594J  Birmingham, AL   (BHM)</v>
      </c>
      <c r="H19" t="str">
        <f>CONCATENATE(List!D18)</f>
        <v>PA32 260</v>
      </c>
    </row>
    <row r="20" spans="1:8" ht="12.75">
      <c r="A20" t="str">
        <f>CONCATENATE(List!G19)</f>
        <v>Carroll Bewley</v>
      </c>
      <c r="B20" t="str">
        <f>CONCATENATE(List!E19)</f>
        <v>NH</v>
      </c>
      <c r="C20" t="str">
        <f>CONCATENATE(List!C19)</f>
        <v>LCI</v>
      </c>
      <c r="D20">
        <f>CONCATENATE(List!I19)</f>
      </c>
      <c r="E20">
        <f>CONCATENATE(List!J19)</f>
      </c>
      <c r="F20">
        <f>CONCATENATE(List!H19)</f>
      </c>
      <c r="G20" t="str">
        <f>CONCATENATE(List!B19)</f>
        <v>PA28-181 N8366N Center Sandwich, NH based at LCI</v>
      </c>
      <c r="H20" t="str">
        <f>CONCATENATE(List!D19)</f>
        <v>PA28 181</v>
      </c>
    </row>
    <row r="21" spans="1:8" ht="12.75">
      <c r="A21" t="str">
        <f>CONCATENATE(List!G20)</f>
        <v>Charles C DeBaca</v>
      </c>
      <c r="B21" t="str">
        <f>CONCATENATE(List!E20)</f>
        <v>VA</v>
      </c>
      <c r="C21" t="str">
        <f>CONCATENATE(List!C20)</f>
        <v>HEF</v>
      </c>
      <c r="D21">
        <f>CONCATENATE(List!I20)</f>
      </c>
      <c r="E21">
        <f>CONCATENATE(List!J20)</f>
      </c>
      <c r="F21">
        <f>CONCATENATE(List!H20)</f>
      </c>
      <c r="G21" t="str">
        <f>CONCATENATE(List!B20)</f>
        <v>PA32RT300 N36445 KHEF (Manassas VA)</v>
      </c>
      <c r="H21" t="str">
        <f>CONCATENATE(List!D20)</f>
        <v>PA32RT 300</v>
      </c>
    </row>
    <row r="22" spans="1:8" ht="12.75">
      <c r="A22" t="str">
        <f>CONCATENATE(List!G21)</f>
        <v>Charles Farthing</v>
      </c>
      <c r="B22" t="str">
        <f>CONCATENATE(List!E21)</f>
        <v>CT</v>
      </c>
      <c r="C22" t="str">
        <f>CONCATENATE(List!C21)</f>
        <v>HFD</v>
      </c>
      <c r="D22">
        <f>CONCATENATE(List!I21)</f>
      </c>
      <c r="E22">
        <f>CONCATENATE(List!J21)</f>
      </c>
      <c r="F22" t="str">
        <f>CONCATENATE(List!H21)</f>
        <v>cefarthing@cox.net</v>
      </c>
      <c r="G22" t="str">
        <f>CONCATENATE(List!B21)</f>
        <v>PA32-260 1978 - N32RF - Hartford, CT  (HFD)</v>
      </c>
      <c r="H22" t="str">
        <f>CONCATENATE(List!D21)</f>
        <v>PA32 260</v>
      </c>
    </row>
    <row r="23" spans="1:8" ht="12.75">
      <c r="A23" t="str">
        <f>CONCATENATE(List!G22)</f>
        <v>Chris Hight</v>
      </c>
      <c r="B23" t="str">
        <f>CONCATENATE(List!E22)</f>
        <v>NC</v>
      </c>
      <c r="C23" t="str">
        <f>CONCATENATE(List!C22)</f>
        <v>14A</v>
      </c>
      <c r="D23">
        <f>CONCATENATE(List!I22)</f>
      </c>
      <c r="E23">
        <f>CONCATENATE(List!J22)</f>
      </c>
      <c r="F23" t="str">
        <f>CONCATENATE(List!H22)</f>
        <v>chrishight@msn.com</v>
      </c>
      <c r="G23" t="str">
        <f>CONCATENATE(List!B22)</f>
        <v>1964 PA-28-140  N6414W  Lake Norman, NC 14A</v>
      </c>
      <c r="H23" t="str">
        <f>CONCATENATE(List!D22)</f>
        <v>PA28 140</v>
      </c>
    </row>
    <row r="24" spans="1:8" ht="12.75">
      <c r="A24" t="str">
        <f>CONCATENATE(List!G23)</f>
        <v>Chris Iriarte</v>
      </c>
      <c r="B24" t="str">
        <f>CONCATENATE(List!E23)</f>
        <v>AZ</v>
      </c>
      <c r="C24" t="str">
        <f>CONCATENATE(List!C23)</f>
        <v>GYR</v>
      </c>
      <c r="D24">
        <f>CONCATENATE(List!I23)</f>
      </c>
      <c r="E24">
        <f>CONCATENATE(List!J23)</f>
      </c>
      <c r="F24" t="str">
        <f>CONCATENATE(List!H23)</f>
        <v>n9686w@hotmail.com</v>
      </c>
      <c r="G24" t="str">
        <f>CONCATENATE(List!B23)</f>
        <v>N9686W 1967 PA28-140 based at GYR, Goodyear AZ</v>
      </c>
      <c r="H24" t="str">
        <f>CONCATENATE(List!D23)</f>
        <v>PA28 140</v>
      </c>
    </row>
    <row r="25" spans="1:8" ht="12.75">
      <c r="A25" t="str">
        <f>CONCATENATE(List!G24)</f>
        <v>Chuck Curtis</v>
      </c>
      <c r="B25" t="str">
        <f>CONCATENATE(List!E24)</f>
        <v>VA</v>
      </c>
      <c r="C25" t="str">
        <f>CONCATENATE(List!C24)</f>
        <v>JGG</v>
      </c>
      <c r="D25">
        <f>CONCATENATE(List!I24)</f>
      </c>
      <c r="E25">
        <f>CONCATENATE(List!J24)</f>
      </c>
      <c r="F25" t="str">
        <f>CONCATENATE(List!H24)</f>
        <v>N9565R@erols.com</v>
      </c>
      <c r="G25" t="str">
        <f>CONCATENATE(List!B24)</f>
        <v>1979 PA28-181 N2221B KJGG Newport News, VA</v>
      </c>
      <c r="H25" t="str">
        <f>CONCATENATE(List!D24)</f>
        <v>PA28 181</v>
      </c>
    </row>
    <row r="26" spans="1:8" ht="12.75">
      <c r="A26" t="str">
        <f>CONCATENATE(List!G25)</f>
        <v>Chuck Mealey</v>
      </c>
      <c r="B26" t="str">
        <f>CONCATENATE(List!E25)</f>
        <v>OH</v>
      </c>
      <c r="C26" t="str">
        <f>CONCATENATE(List!C25)</f>
        <v>I64</v>
      </c>
      <c r="D26">
        <f>CONCATENATE(List!I25)</f>
      </c>
      <c r="E26">
        <f>CONCATENATE(List!J25)</f>
      </c>
      <c r="F26" t="str">
        <f>CONCATENATE(List!H25)</f>
        <v>PaulaJay1@aol.com</v>
      </c>
      <c r="G26" t="str">
        <f>CONCATENATE(List!B25)</f>
        <v>P28A/A Archer II N2185B I64 Cleveland OH</v>
      </c>
      <c r="H26" t="str">
        <f>CONCATENATE(List!D25)</f>
        <v>PA18 181</v>
      </c>
    </row>
    <row r="27" spans="1:8" ht="12.75">
      <c r="A27" t="str">
        <f>CONCATENATE(List!G26)</f>
        <v>Clay McCardell</v>
      </c>
      <c r="B27" t="str">
        <f>CONCATENATE(List!E26)</f>
        <v>WY</v>
      </c>
      <c r="C27" t="str">
        <f>CONCATENATE(List!C26)</f>
        <v>CPR</v>
      </c>
      <c r="D27">
        <f>CONCATENATE(List!I26)</f>
      </c>
      <c r="E27">
        <f>CONCATENATE(List!J26)</f>
      </c>
      <c r="F27" t="str">
        <f>CONCATENATE(List!H26)</f>
        <v>clay@explorerventures.com</v>
      </c>
      <c r="G27" t="str">
        <f>CONCATENATE(List!B26)</f>
        <v>1967 PA-28-235 N9245W KCPR (Casper, Wyoming)</v>
      </c>
      <c r="H27" t="str">
        <f>CONCATENATE(List!D26)</f>
        <v>PA28 235</v>
      </c>
    </row>
    <row r="28" spans="1:8" ht="12.75">
      <c r="A28" t="str">
        <f>CONCATENATE(List!G27)</f>
        <v>Cliff Taylor</v>
      </c>
      <c r="B28" t="str">
        <f>CONCATENATE(List!E27)</f>
        <v>OR</v>
      </c>
      <c r="C28" t="str">
        <f>CONCATENATE(List!C27)</f>
        <v>2S6</v>
      </c>
      <c r="D28">
        <f>CONCATENATE(List!I27)</f>
      </c>
      <c r="E28">
        <f>CONCATENATE(List!J27)</f>
      </c>
      <c r="F28" t="str">
        <f>CONCATENATE(List!H27)</f>
        <v>cliffT@emarksolutions.com</v>
      </c>
      <c r="G28" t="str">
        <f>CONCATENATE(List!B27)</f>
        <v>PA28-140/160 N7488R  Sportsman Airpark (2S6)</v>
      </c>
      <c r="H28" t="str">
        <f>CONCATENATE(List!D27)</f>
        <v>PA28 140</v>
      </c>
    </row>
    <row r="29" spans="1:8" ht="12.75">
      <c r="A29" t="str">
        <f>CONCATENATE(List!G28)</f>
        <v>Cris Bianchini</v>
      </c>
      <c r="B29" t="str">
        <f>CONCATENATE(List!E28)</f>
        <v>NV</v>
      </c>
      <c r="C29" t="str">
        <f>CONCATENATE(List!C28)</f>
        <v>VGT</v>
      </c>
      <c r="D29">
        <f>CONCATENATE(List!I28)</f>
      </c>
      <c r="E29">
        <f>CONCATENATE(List!J28)</f>
      </c>
      <c r="F29" t="str">
        <f>CONCATENATE(List!H28)</f>
        <v>cris172@swbell.net</v>
      </c>
      <c r="G29" t="str">
        <f>CONCATENATE(List!B28)</f>
        <v>PA28-181  N36304  Las Vegas, NV (VGT)</v>
      </c>
      <c r="H29" t="str">
        <f>CONCATENATE(List!D28)</f>
        <v>PA28 181</v>
      </c>
    </row>
    <row r="30" spans="1:8" ht="12.75">
      <c r="A30" t="str">
        <f>CONCATENATE(List!G29)</f>
        <v>Dan Hatch</v>
      </c>
      <c r="B30" t="str">
        <f>CONCATENATE(List!E29)</f>
        <v>WA</v>
      </c>
      <c r="C30" t="str">
        <f>CONCATENATE(List!C29)</f>
        <v>AWO</v>
      </c>
      <c r="D30">
        <f>CONCATENATE(List!I29)</f>
      </c>
      <c r="E30">
        <f>CONCATENATE(List!J29)</f>
      </c>
      <c r="F30" t="str">
        <f>CONCATENATE(List!H29)</f>
        <v>bsdan2000@yahoo.com</v>
      </c>
      <c r="G30" t="str">
        <f>CONCATENATE(List!B29)</f>
        <v>PA-28 140 1967 N9653W  Arlington AWO WA </v>
      </c>
      <c r="H30" t="str">
        <f>CONCATENATE(List!D29)</f>
        <v>PA28 140</v>
      </c>
    </row>
    <row r="31" spans="1:8" ht="12.75">
      <c r="A31" t="str">
        <f>CONCATENATE(List!G30)</f>
        <v>Dan Kours</v>
      </c>
      <c r="B31" t="str">
        <f>CONCATENATE(List!E30)</f>
        <v>NY</v>
      </c>
      <c r="C31" t="str">
        <f>CONCATENATE(List!C30)</f>
        <v>FRG</v>
      </c>
      <c r="D31">
        <f>CONCATENATE(List!I30)</f>
      </c>
      <c r="E31">
        <f>CONCATENATE(List!J30)</f>
      </c>
      <c r="F31" t="str">
        <f>CONCATENATE(List!H30)</f>
        <v>topflight@earthlink.net</v>
      </c>
      <c r="G31" t="str">
        <f>CONCATENATE(List!B30)</f>
        <v>PA32-300  N56261 Farmingdale, NY. (FRG)</v>
      </c>
      <c r="H31" t="str">
        <f>CONCATENATE(List!D30)</f>
        <v>PA32 300</v>
      </c>
    </row>
    <row r="32" spans="1:8" ht="12.75">
      <c r="A32" t="str">
        <f>CONCATENATE(List!G31)</f>
        <v>Dan Ujvari</v>
      </c>
      <c r="B32" t="str">
        <f>CONCATENATE(List!E31)</f>
        <v>NY</v>
      </c>
      <c r="C32" t="str">
        <f>CONCATENATE(List!C31)</f>
        <v>ISP</v>
      </c>
      <c r="D32">
        <f>CONCATENATE(List!I31)</f>
      </c>
      <c r="E32">
        <f>CONCATENATE(List!J31)</f>
      </c>
      <c r="F32" t="str">
        <f>CONCATENATE(List!H31)</f>
        <v>dan@ujvari.net</v>
      </c>
      <c r="G32" t="str">
        <f>CONCATENATE(List!B31)</f>
        <v>PA32-300 - N15554 - ISP (Islip, NY)</v>
      </c>
      <c r="H32" t="str">
        <f>CONCATENATE(List!D31)</f>
        <v>PA32 300</v>
      </c>
    </row>
    <row r="33" spans="1:8" ht="12.75">
      <c r="A33" t="str">
        <f>CONCATENATE(List!G32)</f>
        <v>Dane Spearing</v>
      </c>
      <c r="B33" t="str">
        <f>CONCATENATE(List!E32)</f>
        <v>NM</v>
      </c>
      <c r="C33" t="str">
        <f>CONCATENATE(List!C32)</f>
        <v>LAM</v>
      </c>
      <c r="D33">
        <f>CONCATENATE(List!I32)</f>
      </c>
      <c r="E33">
        <f>CONCATENATE(List!J32)</f>
      </c>
      <c r="F33">
        <f>CONCATENATE(List!H32)</f>
      </c>
      <c r="G33" t="str">
        <f>CONCATENATE(List!B32)</f>
        <v>PA-28-180D - N6328J - Los Alamos, NM (LAM)</v>
      </c>
      <c r="H33" t="str">
        <f>CONCATENATE(List!D32)</f>
        <v>PA28 180 D</v>
      </c>
    </row>
    <row r="34" spans="1:8" ht="12.75">
      <c r="A34" t="str">
        <f>CONCATENATE(List!G33)</f>
        <v>Dave Hartwick</v>
      </c>
      <c r="B34" t="str">
        <f>CONCATENATE(List!E33)</f>
        <v>PA</v>
      </c>
      <c r="C34" t="str">
        <f>CONCATENATE(List!C33)</f>
        <v>8PN0</v>
      </c>
      <c r="D34">
        <f>CONCATENATE(List!I33)</f>
      </c>
      <c r="E34">
        <f>CONCATENATE(List!J33)</f>
      </c>
      <c r="F34">
        <f>CONCATENATE(List!H33)</f>
      </c>
      <c r="G34" t="str">
        <f>CONCATENATE(List!B33)</f>
        <v>PA28-140C  1970  N5632U  8PN0 "Lost Acres"  Chambersburg, PA</v>
      </c>
      <c r="H34" t="str">
        <f>CONCATENATE(List!D33)</f>
        <v>PA28 140</v>
      </c>
    </row>
    <row r="35" spans="1:8" ht="12.75">
      <c r="A35" t="str">
        <f>CONCATENATE(List!G34)</f>
        <v>Dave Jablon</v>
      </c>
      <c r="B35" t="str">
        <f>CONCATENATE(List!E34)</f>
        <v>MA</v>
      </c>
      <c r="C35" t="str">
        <f>CONCATENATE(List!C34)</f>
        <v>5B6</v>
      </c>
      <c r="D35" t="str">
        <f>CONCATENATE(List!I34)</f>
        <v>508-495-1234</v>
      </c>
      <c r="E35" t="str">
        <f>CONCATENATE(List!J34)</f>
        <v>617-699-6552</v>
      </c>
      <c r="F35" t="str">
        <f>CONCATENATE(List!H34)</f>
        <v>ceo2ceo@usa.net</v>
      </c>
      <c r="G35" t="str">
        <f>CONCATENATE(List!B34)</f>
        <v>PA28-236 5B6-Falmouth Airpark  Norwood, MA</v>
      </c>
      <c r="H35" t="str">
        <f>CONCATENATE(List!D34)</f>
        <v>PA28 236</v>
      </c>
    </row>
    <row r="36" spans="1:8" ht="12.75">
      <c r="A36" t="str">
        <f>CONCATENATE(List!G35)</f>
        <v>Dave Pyle</v>
      </c>
      <c r="B36" t="str">
        <f>CONCATENATE(List!E35)</f>
        <v>TX</v>
      </c>
      <c r="C36" t="str">
        <f>CONCATENATE(List!C35)</f>
        <v>IWS</v>
      </c>
      <c r="D36">
        <f>CONCATENATE(List!I35)</f>
      </c>
      <c r="E36">
        <f>CONCATENATE(List!J35)</f>
      </c>
      <c r="F36">
        <f>CONCATENATE(List!H35)</f>
      </c>
      <c r="G36" t="str">
        <f>CONCATENATE(List!B35)</f>
        <v>PA24-260 C N666KH  IWS Houston</v>
      </c>
      <c r="H36" t="str">
        <f>CONCATENATE(List!D35)</f>
        <v>PA24 260</v>
      </c>
    </row>
    <row r="37" spans="1:8" ht="12.75">
      <c r="A37" t="str">
        <f>CONCATENATE(List!G36)</f>
        <v>David B. Hill</v>
      </c>
      <c r="B37">
        <f>CONCATENATE(List!E36)</f>
      </c>
      <c r="C37" t="str">
        <f>CONCATENATE(List!C36)</f>
        <v>PDK</v>
      </c>
      <c r="D37">
        <f>CONCATENATE(List!I36)</f>
      </c>
      <c r="E37">
        <f>CONCATENATE(List!J36)</f>
      </c>
      <c r="F37">
        <f>CONCATENATE(List!H36)</f>
      </c>
      <c r="G37" t="str">
        <f>CONCATENATE(List!B36)</f>
        <v>renter flying out of PDK, LZU, or 84A,</v>
      </c>
      <c r="H37" t="str">
        <f>CONCATENATE(List!D36)</f>
        <v>Renter</v>
      </c>
    </row>
    <row r="38" spans="1:8" ht="12.75">
      <c r="A38" t="str">
        <f>CONCATENATE(List!G37)</f>
        <v>David Hill</v>
      </c>
      <c r="B38" t="str">
        <f>CONCATENATE(List!E37)</f>
        <v>NC</v>
      </c>
      <c r="C38" t="str">
        <f>CONCATENATE(List!C37)</f>
        <v>5W5</v>
      </c>
      <c r="D38">
        <f>CONCATENATE(List!I37)</f>
      </c>
      <c r="E38">
        <f>CONCATENATE(List!J37)</f>
      </c>
      <c r="F38">
        <f>CONCATENATE(List!H37)</f>
      </c>
      <c r="G38" t="str">
        <f>CONCATENATE(List!B37)</f>
        <v>PA28-180 1974 Challenger Based at 5W5, in Raleigh, NC 1/4 share</v>
      </c>
      <c r="H38" t="str">
        <f>CONCATENATE(List!D37)</f>
        <v>PA28 180</v>
      </c>
    </row>
    <row r="39" spans="1:8" ht="12.75">
      <c r="A39" t="str">
        <f>CONCATENATE(List!G38)</f>
        <v>David Krakowsky</v>
      </c>
      <c r="B39" t="str">
        <f>CONCATENATE(List!E38)</f>
        <v>NY</v>
      </c>
      <c r="C39" t="str">
        <f>CONCATENATE(List!C38)</f>
        <v>N72</v>
      </c>
      <c r="D39">
        <f>CONCATENATE(List!I38)</f>
      </c>
      <c r="E39">
        <f>CONCATENATE(List!J38)</f>
      </c>
      <c r="F39" t="str">
        <f>CONCATENATE(List!H38)</f>
        <v>dothetime@hotmail.com</v>
      </c>
      <c r="G39" t="str">
        <f>CONCATENATE(List!B38)</f>
        <v>1975 Cessna 182 N5760J - N72 Warwick NY</v>
      </c>
      <c r="H39" t="str">
        <f>CONCATENATE(List!D38)</f>
        <v>C-182</v>
      </c>
    </row>
    <row r="40" spans="1:8" ht="12.75">
      <c r="A40" t="str">
        <f>CONCATENATE(List!G39)</f>
        <v>David Megginson</v>
      </c>
      <c r="B40" t="str">
        <f>CONCATENATE(List!E39)</f>
        <v>Canada</v>
      </c>
      <c r="C40" t="str">
        <f>CONCATENATE(List!C39)</f>
        <v>CYOW</v>
      </c>
      <c r="D40">
        <f>CONCATENATE(List!I39)</f>
      </c>
      <c r="E40">
        <f>CONCATENATE(List!J39)</f>
      </c>
      <c r="F40" t="str">
        <f>CONCATENATE(List!H39)</f>
        <v>david@megginson.com</v>
      </c>
      <c r="G40" t="str">
        <f>CONCATENATE(List!B39)</f>
        <v>1979 PA-28-161 - C-FBJO - Ottawa, ON (CYOW)</v>
      </c>
      <c r="H40" t="str">
        <f>CONCATENATE(List!D39)</f>
        <v>PA-28 161</v>
      </c>
    </row>
    <row r="41" spans="1:8" ht="12.75">
      <c r="A41" t="str">
        <f>CONCATENATE(List!G40)</f>
        <v>Dick &amp; Charlotte Mundee</v>
      </c>
      <c r="B41" t="str">
        <f>CONCATENATE(List!E40)</f>
        <v>TX</v>
      </c>
      <c r="C41" t="str">
        <f>CONCATENATE(List!C40)</f>
        <v>6XS1</v>
      </c>
      <c r="D41" t="str">
        <f>CONCATENATE(List!I40)</f>
        <v>281-852-7148</v>
      </c>
      <c r="E41">
        <f>CONCATENATE(List!J40)</f>
      </c>
      <c r="F41" t="str">
        <f>CONCATENATE(List!H40)</f>
        <v>pattratt1@aol.com</v>
      </c>
      <c r="G41" t="str">
        <f>CONCATENATE(List!B40)</f>
        <v>1968 PA28 180D Humble, TX</v>
      </c>
      <c r="H41" t="str">
        <f>CONCATENATE(List!D40)</f>
        <v>PA28 180 D</v>
      </c>
    </row>
    <row r="42" spans="1:8" ht="12.75">
      <c r="A42" t="str">
        <f>CONCATENATE(List!G41)</f>
        <v>Don Jones</v>
      </c>
      <c r="B42" t="str">
        <f>CONCATENATE(List!E41)</f>
        <v>NC</v>
      </c>
      <c r="C42" t="str">
        <f>CONCATENATE(List!C41)</f>
        <v>28A</v>
      </c>
      <c r="D42" t="str">
        <f>CONCATENATE(List!I41)</f>
        <v>704-882-8252</v>
      </c>
      <c r="E42">
        <f>CONCATENATE(List!J41)</f>
      </c>
      <c r="F42" t="str">
        <f>CONCATENATE(List!H41)</f>
        <v>djones@modbroadcast.com</v>
      </c>
      <c r="G42" t="str">
        <f>CONCATENATE(List!B41)</f>
        <v>N9092J Cherokee 180C based at 28A-Goose Creek near Charlotte, NC</v>
      </c>
      <c r="H42" t="str">
        <f>CONCATENATE(List!D41)</f>
        <v>PA28 180 C</v>
      </c>
    </row>
    <row r="43" spans="1:8" ht="12.75">
      <c r="A43" t="str">
        <f>CONCATENATE(List!G42)</f>
        <v>Don Sorenson</v>
      </c>
      <c r="B43" t="str">
        <f>CONCATENATE(List!E42)</f>
        <v>GA</v>
      </c>
      <c r="C43" t="str">
        <f>CONCATENATE(List!C42)</f>
        <v>LZU</v>
      </c>
      <c r="D43">
        <f>CONCATENATE(List!I42)</f>
      </c>
      <c r="E43">
        <f>CONCATENATE(List!J42)</f>
      </c>
      <c r="F43" t="str">
        <f>CONCATENATE(List!H42)</f>
        <v>dsorensn@stsi.net</v>
      </c>
      <c r="G43" t="str">
        <f>CONCATENATE(List!B42)</f>
        <v>PA28-180 D  Lawrenceville, GA (Atlanta)</v>
      </c>
      <c r="H43" t="str">
        <f>CONCATENATE(List!D42)</f>
        <v>PA28 180 D</v>
      </c>
    </row>
    <row r="44" spans="1:8" ht="12.75">
      <c r="A44" t="str">
        <f>CONCATENATE(List!G43)</f>
        <v>Donald Drummond</v>
      </c>
      <c r="B44" t="str">
        <f>CONCATENATE(List!E43)</f>
        <v>CA</v>
      </c>
      <c r="C44" t="str">
        <f>CONCATENATE(List!C43)</f>
        <v>O69</v>
      </c>
      <c r="D44">
        <f>CONCATENATE(List!I43)</f>
      </c>
      <c r="E44">
        <f>CONCATENATE(List!J43)</f>
      </c>
      <c r="F44">
        <f>CONCATENATE(List!H43)</f>
      </c>
      <c r="G44" t="str">
        <f>CONCATENATE(List!B43)</f>
        <v>PA28-235 N8717W 1964 cherokee 235, Petaluma, CA</v>
      </c>
      <c r="H44" t="str">
        <f>CONCATENATE(List!D43)</f>
        <v>PA28 235</v>
      </c>
    </row>
    <row r="45" spans="1:8" ht="12.75">
      <c r="A45" t="str">
        <f>CONCATENATE(List!G44)</f>
        <v>Doug Raine</v>
      </c>
      <c r="B45" t="str">
        <f>CONCATENATE(List!E44)</f>
        <v>ON</v>
      </c>
      <c r="C45" t="str">
        <f>CONCATENATE(List!C44)</f>
        <v>CYOO</v>
      </c>
      <c r="D45">
        <f>CONCATENATE(List!I44)</f>
      </c>
      <c r="E45">
        <f>CONCATENATE(List!J44)</f>
      </c>
      <c r="F45" t="str">
        <f>CONCATENATE(List!H44)</f>
        <v>doug_raine@sympatico.ca</v>
      </c>
      <c r="G45" t="str">
        <f>CONCATENATE(List!B44)</f>
        <v>1964 PA28-140 W/60hp STC C-FRHR at Oshawa, Ontario (CYOO)</v>
      </c>
      <c r="H45" t="str">
        <f>CONCATENATE(List!D44)</f>
        <v>PA28 140</v>
      </c>
    </row>
    <row r="46" spans="1:8" ht="12.75">
      <c r="A46" t="str">
        <f>CONCATENATE(List!G45)</f>
        <v>Doug Waer</v>
      </c>
      <c r="B46" t="str">
        <f>CONCATENATE(List!E45)</f>
        <v>AZ</v>
      </c>
      <c r="C46" t="str">
        <f>CONCATENATE(List!C45)</f>
        <v>FFZ</v>
      </c>
      <c r="D46">
        <f>CONCATENATE(List!I45)</f>
      </c>
      <c r="E46">
        <f>CONCATENATE(List!J45)</f>
      </c>
      <c r="F46" t="str">
        <f>CONCATENATE(List!H45)</f>
        <v>douglas.m.waer@boeing.com</v>
      </c>
      <c r="G46" t="str">
        <f>CONCATENATE(List!B45)</f>
        <v>PA28-151 (renting) N32829 - Mesa, AZ (FFZ)</v>
      </c>
      <c r="H46" t="str">
        <f>CONCATENATE(List!D45)</f>
        <v>PA28 151</v>
      </c>
    </row>
    <row r="47" spans="1:8" ht="12.75">
      <c r="A47" t="str">
        <f>CONCATENATE(List!G46)</f>
        <v>Dwayne Paschall</v>
      </c>
      <c r="B47" t="str">
        <f>CONCATENATE(List!E46)</f>
        <v>TX</v>
      </c>
      <c r="C47" t="str">
        <f>CONCATENATE(List!C46)</f>
        <v>F82</v>
      </c>
      <c r="D47">
        <f>CONCATENATE(List!I46)</f>
      </c>
      <c r="E47">
        <f>CONCATENATE(List!J46)</f>
      </c>
      <c r="F47" t="str">
        <f>CONCATENATE(List!H46)</f>
        <v>paschall4@sbcglobal.net</v>
      </c>
      <c r="G47" t="str">
        <f>CONCATENATE(List!B46)</f>
        <v>PA28-160 -  N5202W - Lubbock, TX (F82)</v>
      </c>
      <c r="H47" t="str">
        <f>CONCATENATE(List!D46)</f>
        <v>PA28 160</v>
      </c>
    </row>
    <row r="48" spans="1:8" ht="12.75">
      <c r="A48" t="str">
        <f>CONCATENATE(List!G47)</f>
        <v>Earle Rother</v>
      </c>
      <c r="B48" t="str">
        <f>CONCATENATE(List!E47)</f>
        <v>CA</v>
      </c>
      <c r="C48" t="str">
        <f>CONCATENATE(List!C47)</f>
        <v>1C9</v>
      </c>
      <c r="D48" t="str">
        <f>CONCATENATE(List!I47)</f>
        <v>408-730-1773</v>
      </c>
      <c r="E48" t="str">
        <f>CONCATENATE(List!J47)</f>
        <v>408-522-3479</v>
      </c>
      <c r="F48" t="str">
        <f>CONCATENATE(List!H47)</f>
        <v>ewr@appsig.com</v>
      </c>
      <c r="G48" t="str">
        <f>CONCATENATE(List!B47)</f>
        <v>J3 'Cub'  1939 Frazier Lake Airpark (1C9), CA</v>
      </c>
      <c r="H48" t="str">
        <f>CONCATENATE(List!D47)</f>
        <v>J3</v>
      </c>
    </row>
    <row r="49" spans="1:8" ht="12.75">
      <c r="A49" t="str">
        <f>CONCATENATE(List!G48)</f>
        <v>Ed Butler</v>
      </c>
      <c r="B49" t="str">
        <f>CONCATENATE(List!E48)</f>
        <v>TN</v>
      </c>
      <c r="C49" t="str">
        <f>CONCATENATE(List!C48)</f>
        <v>MRC</v>
      </c>
      <c r="D49">
        <f>CONCATENATE(List!I48)</f>
      </c>
      <c r="E49">
        <f>CONCATENATE(List!J48)</f>
      </c>
      <c r="F49" t="str">
        <f>CONCATENATE(List!H48)</f>
        <v>PTButler@aol.com</v>
      </c>
      <c r="G49" t="str">
        <f>CONCATENATE(List!B48)</f>
        <v>PA34-200T N7020F Columbia, TN  (MRC)</v>
      </c>
      <c r="H49" t="str">
        <f>CONCATENATE(List!D48)</f>
        <v>PA34 200</v>
      </c>
    </row>
    <row r="50" spans="1:8" ht="12.75">
      <c r="A50" t="str">
        <f>CONCATENATE(List!G49)</f>
        <v>Ed Hershberger</v>
      </c>
      <c r="B50" t="str">
        <f>CONCATENATE(List!E49)</f>
        <v>IN</v>
      </c>
      <c r="C50" t="str">
        <f>CONCATENATE(List!C49)</f>
        <v>HHG</v>
      </c>
      <c r="D50">
        <f>CONCATENATE(List!I49)</f>
      </c>
      <c r="E50">
        <f>CONCATENATE(List!J49)</f>
      </c>
      <c r="F50">
        <f>CONCATENATE(List!H49)</f>
      </c>
      <c r="G50" t="str">
        <f>CONCATENATE(List!B49)</f>
        <v>C-182L Cessna Skylane N42652 was PA28-181 N8199D Huntington, IN</v>
      </c>
      <c r="H50" t="str">
        <f>CONCATENATE(List!D49)</f>
        <v>C-182</v>
      </c>
    </row>
    <row r="51" spans="1:8" ht="12.75">
      <c r="A51" t="str">
        <f>CONCATENATE(List!G50)</f>
        <v>Ed Rozentals</v>
      </c>
      <c r="B51" t="str">
        <f>CONCATENATE(List!E50)</f>
        <v>ON</v>
      </c>
      <c r="C51" t="str">
        <f>CONCATENATE(List!C50)</f>
        <v>CNW3</v>
      </c>
      <c r="D51">
        <f>CONCATENATE(List!I50)</f>
      </c>
      <c r="E51">
        <f>CONCATENATE(List!J50)</f>
      </c>
      <c r="F51">
        <f>CONCATENATE(List!H50)</f>
      </c>
      <c r="G51" t="str">
        <f>CONCATENATE(List!B50)</f>
        <v>PA-28-140 - C-FQOZ Bancroft, ON (CNW3)</v>
      </c>
      <c r="H51" t="str">
        <f>CONCATENATE(List!D50)</f>
        <v>PA28 140</v>
      </c>
    </row>
    <row r="52" spans="1:8" ht="12.75">
      <c r="A52" t="str">
        <f>CONCATENATE(List!G51)</f>
        <v>Emily Ives</v>
      </c>
      <c r="B52" t="str">
        <f>CONCATENATE(List!E51)</f>
        <v>CA</v>
      </c>
      <c r="C52" t="str">
        <f>CONCATENATE(List!C51)</f>
        <v>95L</v>
      </c>
      <c r="D52">
        <f>CONCATENATE(List!I51)</f>
      </c>
      <c r="E52">
        <f>CONCATENATE(List!J51)</f>
      </c>
      <c r="F52" t="str">
        <f>CONCATENATE(List!H51)</f>
        <v>gstour@gstour.com</v>
      </c>
      <c r="G52" t="str">
        <f>CONCATENATE(List!B51)</f>
        <v>PA-28-180 N3450R  Home base:  Pauma Valley, CA</v>
      </c>
      <c r="H52" t="str">
        <f>CONCATENATE(List!D51)</f>
        <v>PA28 180</v>
      </c>
    </row>
    <row r="53" spans="1:8" ht="12.75">
      <c r="A53" t="str">
        <f>CONCATENATE(List!G52)</f>
        <v>Eric Collins</v>
      </c>
      <c r="B53" t="str">
        <f>CONCATENATE(List!E52)</f>
        <v>CA</v>
      </c>
      <c r="C53" t="str">
        <f>CONCATENATE(List!C52)</f>
        <v>SBP</v>
      </c>
      <c r="D53">
        <f>CONCATENATE(List!I52)</f>
      </c>
      <c r="E53">
        <f>CONCATENATE(List!J52)</f>
      </c>
      <c r="F53">
        <f>CONCATENATE(List!H52)</f>
      </c>
      <c r="G53" t="str">
        <f>CONCATENATE(List!B52)</f>
        <v>1974 PA-28-180 - N41437 - San Luis Obispo, CA (SBP)</v>
      </c>
      <c r="H53" t="str">
        <f>CONCATENATE(List!D52)</f>
        <v>PA28 180</v>
      </c>
    </row>
    <row r="54" spans="1:8" ht="12.75">
      <c r="A54" t="str">
        <f>CONCATENATE(List!G53)</f>
        <v>Eric Madsen</v>
      </c>
      <c r="B54" t="str">
        <f>CONCATENATE(List!E53)</f>
        <v>AB</v>
      </c>
      <c r="C54">
        <f>CONCATENATE(List!C53)</f>
      </c>
      <c r="D54">
        <f>CONCATENATE(List!I53)</f>
      </c>
      <c r="E54">
        <f>CONCATENATE(List!J53)</f>
      </c>
      <c r="F54">
        <f>CONCATENATE(List!H53)</f>
      </c>
      <c r="G54" t="str">
        <f>CONCATENATE(List!B53)</f>
        <v>PA28-180 C 1967 Josephburg Alberta </v>
      </c>
      <c r="H54" t="str">
        <f>CONCATENATE(List!D53)</f>
        <v>PA28 180 C</v>
      </c>
    </row>
    <row r="55" spans="1:8" ht="12.75">
      <c r="A55" t="str">
        <f>CONCATENATE(List!G54)</f>
        <v>Ettore Petaccia</v>
      </c>
      <c r="B55" t="str">
        <f>CONCATENATE(List!E54)</f>
        <v>UK</v>
      </c>
      <c r="C55">
        <f>CONCATENATE(List!C54)</f>
      </c>
      <c r="D55">
        <f>CONCATENATE(List!I54)</f>
      </c>
      <c r="E55">
        <f>CONCATENATE(List!J54)</f>
      </c>
      <c r="F55">
        <f>CONCATENATE(List!H54)</f>
      </c>
      <c r="G55" t="str">
        <f>CONCATENATE(List!B54)</f>
        <v>PA32-260 1969  C-GDRY</v>
      </c>
      <c r="H55" t="str">
        <f>CONCATENATE(List!D54)</f>
        <v>PA32 260</v>
      </c>
    </row>
    <row r="56" spans="1:8" ht="12.75">
      <c r="A56" t="str">
        <f>CONCATENATE(List!G55)</f>
        <v>Francisco Murillo</v>
      </c>
      <c r="B56" t="str">
        <f>CONCATENATE(List!E55)</f>
        <v>FL</v>
      </c>
      <c r="C56" t="str">
        <f>CONCATENATE(List!C55)</f>
        <v>HWO</v>
      </c>
      <c r="D56">
        <f>CONCATENATE(List!I55)</f>
      </c>
      <c r="E56">
        <f>CONCATENATE(List!J55)</f>
      </c>
      <c r="F56" t="str">
        <f>CONCATENATE(List!H55)</f>
        <v>franmurillo@worldnet.att.net</v>
      </c>
      <c r="G56" t="str">
        <f>CONCATENATE(List!B55)</f>
        <v>1973 PA 28-180  N55260 - HWO North Perry Airport, Hollywood, FL</v>
      </c>
      <c r="H56" t="str">
        <f>CONCATENATE(List!D55)</f>
        <v>PA28 180</v>
      </c>
    </row>
    <row r="57" spans="1:8" ht="12.75">
      <c r="A57" t="str">
        <f>CONCATENATE(List!G56)</f>
        <v>Frank Ch. Eigler</v>
      </c>
      <c r="B57" t="str">
        <f>CONCATENATE(List!E56)</f>
        <v>Canada</v>
      </c>
      <c r="C57" t="str">
        <f>CONCATENATE(List!C56)</f>
        <v>CYTZ</v>
      </c>
      <c r="D57">
        <f>CONCATENATE(List!I56)</f>
      </c>
      <c r="E57">
        <f>CONCATENATE(List!J56)</f>
      </c>
      <c r="F57" t="str">
        <f>CONCATENATE(List!H56)</f>
        <v>fche@elastic.org</v>
      </c>
      <c r="G57" t="str">
        <f>CONCATENATE(List!B56)</f>
        <v>PA23-250 Aztec E - C-GXRP - Toronto, ON (CYTZ)</v>
      </c>
      <c r="H57" t="str">
        <f>CONCATENATE(List!D56)</f>
        <v>PA23 250</v>
      </c>
    </row>
    <row r="58" spans="1:8" ht="12.75">
      <c r="A58" t="str">
        <f>CONCATENATE(List!G57)</f>
        <v>Frank Goggio</v>
      </c>
      <c r="B58">
        <f>CONCATENATE(List!E57)</f>
      </c>
      <c r="C58">
        <f>CONCATENATE(List!C57)</f>
      </c>
      <c r="D58">
        <f>CONCATENATE(List!I57)</f>
      </c>
      <c r="E58">
        <f>CONCATENATE(List!J57)</f>
      </c>
      <c r="F58" t="str">
        <f>CONCATENATE(List!H57)</f>
        <v>FGoggio@aol.com</v>
      </c>
      <c r="G58" t="str">
        <f>CONCATENATE(List!B57)</f>
        <v>PA28-180 C   </v>
      </c>
      <c r="H58" t="str">
        <f>CONCATENATE(List!D57)</f>
        <v>PA28 180 C</v>
      </c>
    </row>
    <row r="59" spans="1:8" ht="12.75">
      <c r="A59" t="str">
        <f>CONCATENATE(List!G58)</f>
        <v>Frank Scheer</v>
      </c>
      <c r="B59" t="str">
        <f>CONCATENATE(List!E58)</f>
        <v>NY</v>
      </c>
      <c r="C59" t="str">
        <f>CONCATENATE(List!C58)</f>
        <v>OGS</v>
      </c>
      <c r="D59">
        <f>CONCATENATE(List!I58)</f>
      </c>
      <c r="E59">
        <f>CONCATENATE(List!J58)</f>
      </c>
      <c r="F59">
        <f>CONCATENATE(List!H58)</f>
      </c>
      <c r="G59" t="str">
        <f>CONCATENATE(List!B58)</f>
        <v>PA28-236 Dakota OGS  Ogdensburg, NY</v>
      </c>
      <c r="H59" t="str">
        <f>CONCATENATE(List!D58)</f>
        <v>PA28 236</v>
      </c>
    </row>
    <row r="60" spans="1:8" ht="12.75">
      <c r="A60" t="str">
        <f>CONCATENATE(List!G59)</f>
        <v>Frank Weissig</v>
      </c>
      <c r="B60" t="str">
        <f>CONCATENATE(List!E59)</f>
        <v>OR</v>
      </c>
      <c r="C60" t="str">
        <f>CONCATENATE(List!C59)</f>
        <v>UAO</v>
      </c>
      <c r="D60">
        <f>CONCATENATE(List!I59)</f>
      </c>
      <c r="E60">
        <f>CONCATENATE(List!J59)</f>
      </c>
      <c r="F60" t="str">
        <f>CONCATENATE(List!H59)</f>
        <v>frank@weissig.com</v>
      </c>
      <c r="G60" t="str">
        <f>CONCATENATE(List!B59)</f>
        <v>PA32-300 1970 N8984N, based UAO (Aurora, OR)</v>
      </c>
      <c r="H60" t="str">
        <f>CONCATENATE(List!D59)</f>
        <v>PA32 300</v>
      </c>
    </row>
    <row r="61" spans="1:8" ht="12.75">
      <c r="A61" t="str">
        <f>CONCATENATE(List!G60)</f>
        <v>Garrett Dauphars</v>
      </c>
      <c r="B61" t="str">
        <f>CONCATENATE(List!E60)</f>
        <v>AZ</v>
      </c>
      <c r="C61" t="str">
        <f>CONCATENATE(List!C60)</f>
        <v>DVT</v>
      </c>
      <c r="D61">
        <f>CONCATENATE(List!I60)</f>
      </c>
      <c r="E61">
        <f>CONCATENATE(List!J60)</f>
      </c>
      <c r="F61" t="str">
        <f>CONCATENATE(List!H60)</f>
        <v>garrett.dauphars@honeywell.com</v>
      </c>
      <c r="G61" t="str">
        <f>CONCATENATE(List!B60)</f>
        <v>1977 PA28-140/RAM160 - N181H - Phoenix, AZ (DVT)</v>
      </c>
      <c r="H61" t="str">
        <f>CONCATENATE(List!D60)</f>
        <v>PA28 140</v>
      </c>
    </row>
    <row r="62" spans="1:8" ht="12.75">
      <c r="A62" t="str">
        <f>CONCATENATE(List!G61)</f>
        <v>Gary Strong</v>
      </c>
      <c r="B62" t="str">
        <f>CONCATENATE(List!E61)</f>
        <v>MN</v>
      </c>
      <c r="C62" t="str">
        <f>CONCATENATE(List!C61)</f>
        <v>MSP</v>
      </c>
      <c r="D62">
        <f>CONCATENATE(List!I61)</f>
      </c>
      <c r="E62">
        <f>CONCATENATE(List!J61)</f>
      </c>
      <c r="F62" t="str">
        <f>CONCATENATE(List!H61)</f>
        <v>gstrong@uswest.net</v>
      </c>
      <c r="G62" t="str">
        <f>CONCATENATE(List!B61)</f>
        <v>PA28-180 1963  based in Minneapolis</v>
      </c>
      <c r="H62" t="str">
        <f>CONCATENATE(List!D61)</f>
        <v>PA28 180 B</v>
      </c>
    </row>
    <row r="63" spans="1:8" ht="12.75">
      <c r="A63" t="str">
        <f>CONCATENATE(List!G62)</f>
        <v>George Lottes</v>
      </c>
      <c r="B63" t="str">
        <f>CONCATENATE(List!E62)</f>
        <v>TX</v>
      </c>
      <c r="C63" t="str">
        <f>CONCATENATE(List!C62)</f>
        <v>52F</v>
      </c>
      <c r="D63">
        <f>CONCATENATE(List!I62)</f>
      </c>
      <c r="E63">
        <f>CONCATENATE(List!J62)</f>
      </c>
      <c r="F63">
        <f>CONCATENATE(List!H62)</f>
      </c>
      <c r="G63" t="str">
        <f>CONCATENATE(List!B62)</f>
        <v>PA28-235 @52F (Roanoke Tx.)</v>
      </c>
      <c r="H63" t="str">
        <f>CONCATENATE(List!D62)</f>
        <v>PA28 235</v>
      </c>
    </row>
    <row r="64" spans="1:8" ht="12.75">
      <c r="A64" t="str">
        <f>CONCATENATE(List!G63)</f>
        <v>George West</v>
      </c>
      <c r="B64" t="str">
        <f>CONCATENATE(List!E63)</f>
        <v>NM</v>
      </c>
      <c r="C64" t="str">
        <f>CONCATENATE(List!C63)</f>
        <v>CNM</v>
      </c>
      <c r="D64">
        <f>CONCATENATE(List!I63)</f>
      </c>
      <c r="E64">
        <f>CONCATENATE(List!J63)</f>
      </c>
      <c r="F64" t="str">
        <f>CONCATENATE(List!H63)</f>
        <v>piper29@excite.com</v>
      </c>
      <c r="G64" t="str">
        <f>CONCATENATE(List!B63)</f>
        <v>PA28-180 CNM, Carlsbad NM </v>
      </c>
      <c r="H64" t="str">
        <f>CONCATENATE(List!D63)</f>
        <v>PA28 180</v>
      </c>
    </row>
    <row r="65" spans="1:8" ht="12.75">
      <c r="A65" t="str">
        <f>CONCATENATE(List!G64)</f>
        <v>GIL NASON</v>
      </c>
      <c r="B65" t="str">
        <f>CONCATENATE(List!E64)</f>
        <v>MA</v>
      </c>
      <c r="C65" t="str">
        <f>CONCATENATE(List!C64)</f>
        <v>LWM</v>
      </c>
      <c r="D65">
        <f>CONCATENATE(List!I64)</f>
      </c>
      <c r="E65">
        <f>CONCATENATE(List!J64)</f>
      </c>
      <c r="F65">
        <f>CONCATENATE(List!H64)</f>
      </c>
      <c r="G65" t="str">
        <f>CONCATENATE(List!B64)</f>
        <v>PA28-235 1974 N235BB BASED AT LWM  LAWRENCE MA</v>
      </c>
      <c r="H65" t="str">
        <f>CONCATENATE(List!D64)</f>
        <v>PA28 235</v>
      </c>
    </row>
    <row r="66" spans="1:8" ht="12.75">
      <c r="A66" t="str">
        <f>CONCATENATE(List!G65)</f>
        <v>Glen Reinhardt</v>
      </c>
      <c r="B66" t="str">
        <f>CONCATENATE(List!E65)</f>
        <v>MA</v>
      </c>
      <c r="C66" t="str">
        <f>CONCATENATE(List!C65)</f>
        <v>FIT</v>
      </c>
      <c r="D66">
        <f>CONCATENATE(List!I65)</f>
      </c>
      <c r="E66">
        <f>CONCATENATE(List!J65)</f>
      </c>
      <c r="F66" t="str">
        <f>CONCATENATE(List!H65)</f>
        <v>greinhardt@juniper.net</v>
      </c>
      <c r="G66" t="str">
        <f>CONCATENATE(List!B65)</f>
        <v>PA28-236 1981 Dakota N889JD Fitchburg, MA   FIT</v>
      </c>
      <c r="H66" t="str">
        <f>CONCATENATE(List!D65)</f>
        <v>PA28 236</v>
      </c>
    </row>
    <row r="67" spans="1:8" ht="12.75">
      <c r="A67" t="str">
        <f>CONCATENATE(List!G66)</f>
        <v>Glen Thompson</v>
      </c>
      <c r="B67" t="str">
        <f>CONCATENATE(List!E66)</f>
        <v>VA</v>
      </c>
      <c r="C67" t="str">
        <f>CONCATENATE(List!C66)</f>
        <v>ROA</v>
      </c>
      <c r="D67" t="str">
        <f>CONCATENATE(List!I66)</f>
        <v>540-981-9011</v>
      </c>
      <c r="E67" t="str">
        <f>CONCATENATE(List!J66)</f>
        <v>540-981-3969</v>
      </c>
      <c r="F67" t="str">
        <f>CONCATENATE(List!H66)</f>
        <v>glen.thompson@cox.net</v>
      </c>
      <c r="G67" t="str">
        <f>CONCATENATE(List!B66)</f>
        <v>PA32R-300 77 N377SM Based ROA</v>
      </c>
      <c r="H67" t="str">
        <f>CONCATENATE(List!D66)</f>
        <v>PA32R 300</v>
      </c>
    </row>
    <row r="68" spans="1:8" ht="12.75">
      <c r="A68" t="str">
        <f>CONCATENATE(List!G67)</f>
        <v>Greg Goodknight</v>
      </c>
      <c r="B68" t="str">
        <f>CONCATENATE(List!E67)</f>
        <v>CA</v>
      </c>
      <c r="C68" t="str">
        <f>CONCATENATE(List!C67)</f>
        <v>O17</v>
      </c>
      <c r="D68">
        <f>CONCATENATE(List!I67)</f>
      </c>
      <c r="E68">
        <f>CONCATENATE(List!J67)</f>
      </c>
      <c r="F68" t="str">
        <f>CONCATENATE(List!H67)</f>
        <v>good@nccn.net</v>
      </c>
      <c r="G68" t="str">
        <f>CONCATENATE(List!B67)</f>
        <v>PA28-161 '79  N2115R Nevada County Airport (O17) Grass Valley, CA</v>
      </c>
      <c r="H68" t="str">
        <f>CONCATENATE(List!D67)</f>
        <v>PA28 161</v>
      </c>
    </row>
    <row r="69" spans="1:8" ht="12.75">
      <c r="A69" t="str">
        <f>CONCATENATE(List!G68)</f>
        <v>Greg Stiel</v>
      </c>
      <c r="B69" t="str">
        <f>CONCATENATE(List!E68)</f>
        <v>VA</v>
      </c>
      <c r="C69" t="str">
        <f>CONCATENATE(List!C68)</f>
        <v>EZF</v>
      </c>
      <c r="D69">
        <f>CONCATENATE(List!I68)</f>
      </c>
      <c r="E69">
        <f>CONCATENATE(List!J68)</f>
      </c>
      <c r="F69">
        <f>CONCATENATE(List!H68)</f>
      </c>
      <c r="G69" t="str">
        <f>CONCATENATE(List!B68)</f>
        <v>PA28-180  64 EZF Fredrickberg Va.</v>
      </c>
      <c r="H69" t="str">
        <f>CONCATENATE(List!D68)</f>
        <v>PA28 180 B</v>
      </c>
    </row>
    <row r="70" spans="1:8" ht="12.75">
      <c r="A70" t="str">
        <f>CONCATENATE(List!G69)</f>
        <v>Harry Seaman</v>
      </c>
      <c r="B70" t="str">
        <f>CONCATENATE(List!E69)</f>
        <v>WI</v>
      </c>
      <c r="C70" t="str">
        <f>CONCATENATE(List!C69)</f>
        <v>MKE</v>
      </c>
      <c r="D70">
        <f>CONCATENATE(List!I69)</f>
      </c>
      <c r="E70">
        <f>CONCATENATE(List!J69)</f>
      </c>
      <c r="F70" t="str">
        <f>CONCATENATE(List!H69)</f>
        <v>hseaman@execpc.com</v>
      </c>
      <c r="G70" t="str">
        <f>CONCATENATE(List!B69)</f>
        <v>PA-24-260 N8573P Milwaukee, WI (KMKE)</v>
      </c>
      <c r="H70" t="str">
        <f>CONCATENATE(List!D69)</f>
        <v>PA24 260</v>
      </c>
    </row>
    <row r="71" spans="1:8" ht="12.75">
      <c r="A71" t="str">
        <f>CONCATENATE(List!G70)</f>
        <v>Irving Elson</v>
      </c>
      <c r="B71" t="str">
        <f>CONCATENATE(List!E70)</f>
        <v>CA</v>
      </c>
      <c r="C71" t="str">
        <f>CONCATENATE(List!C70)</f>
        <v>SEE</v>
      </c>
      <c r="D71">
        <f>CONCATENATE(List!I70)</f>
      </c>
      <c r="E71">
        <f>CONCATENATE(List!J70)</f>
      </c>
      <c r="F71" t="str">
        <f>CONCATENATE(List!H70)</f>
        <v>ElsonIA@miramar.usmc.mil</v>
      </c>
      <c r="G71" t="str">
        <f>CONCATENATE(List!B70)</f>
        <v>PA28-140 N3982K - San Diego, CA (SEE)</v>
      </c>
      <c r="H71" t="str">
        <f>CONCATENATE(List!D70)</f>
        <v>PA28 140</v>
      </c>
    </row>
    <row r="72" spans="1:8" ht="12.75">
      <c r="A72" t="str">
        <f>CONCATENATE(List!G71)</f>
        <v>Jack Cunniff</v>
      </c>
      <c r="B72" t="str">
        <f>CONCATENATE(List!E71)</f>
        <v>MA</v>
      </c>
      <c r="C72" t="str">
        <f>CONCATENATE(List!C71)</f>
        <v>OWD</v>
      </c>
      <c r="D72">
        <f>CONCATENATE(List!I71)</f>
      </c>
      <c r="E72">
        <f>CONCATENATE(List!J71)</f>
      </c>
      <c r="F72" t="str">
        <f>CONCATENATE(List!H71)</f>
        <v>jmac@world.std.com</v>
      </c>
      <c r="G72" t="str">
        <f>CONCATENATE(List!B71)</f>
        <v>1972 PA28R-200, N4498T, out of OWD, Norwood, MA</v>
      </c>
      <c r="H72" t="str">
        <f>CONCATENATE(List!D71)</f>
        <v>PA28R 200</v>
      </c>
    </row>
    <row r="73" spans="1:8" ht="12.75">
      <c r="A73" t="str">
        <f>CONCATENATE(List!G72)</f>
        <v>Jack Lewis</v>
      </c>
      <c r="B73" t="str">
        <f>CONCATENATE(List!E72)</f>
        <v>NC</v>
      </c>
      <c r="C73" t="str">
        <f>CONCATENATE(List!C72)</f>
        <v>RHP</v>
      </c>
      <c r="D73">
        <f>CONCATENATE(List!I72)</f>
      </c>
      <c r="E73">
        <f>CONCATENATE(List!J72)</f>
      </c>
      <c r="F73">
        <f>CONCATENATE(List!H72)</f>
      </c>
      <c r="G73" t="str">
        <f>CONCATENATE(List!B72)</f>
        <v>PA28-140 N12757  Andrews-Murphy, NC 6A3</v>
      </c>
      <c r="H73" t="str">
        <f>CONCATENATE(List!D72)</f>
        <v>PA28 140</v>
      </c>
    </row>
    <row r="74" spans="1:8" ht="12.75">
      <c r="A74" t="str">
        <f>CONCATENATE(List!G73)</f>
        <v>Janice McIntyre </v>
      </c>
      <c r="B74" t="str">
        <f>CONCATENATE(List!E73)</f>
        <v>MO</v>
      </c>
      <c r="C74" t="str">
        <f>CONCATENATE(List!C73)</f>
        <v>0N0</v>
      </c>
      <c r="D74">
        <f>CONCATENATE(List!I73)</f>
      </c>
      <c r="E74">
        <f>CONCATENATE(List!J73)</f>
      </c>
      <c r="F74" t="str">
        <f>CONCATENATE(List!H73)</f>
        <v>jgug1@aol.comn</v>
      </c>
      <c r="G74" t="str">
        <f>CONCATENATE(List!B73)</f>
        <v>220 Franklin Cessna 175 - Roosterville (0N0), Liberty MO</v>
      </c>
      <c r="H74" t="str">
        <f>CONCATENATE(List!D73)</f>
        <v>C175</v>
      </c>
    </row>
    <row r="75" spans="1:8" ht="12.75">
      <c r="A75" t="str">
        <f>CONCATENATE(List!G74)</f>
        <v>James Knox</v>
      </c>
      <c r="B75" t="str">
        <f>CONCATENATE(List!E74)</f>
        <v>TX</v>
      </c>
      <c r="C75" t="str">
        <f>CONCATENATE(List!C74)</f>
        <v>GTU</v>
      </c>
      <c r="D75">
        <f>CONCATENATE(List!I74)</f>
      </c>
      <c r="E75">
        <f>CONCATENATE(List!J74)</f>
      </c>
      <c r="F75" t="str">
        <f>CONCATENATE(List!H74)</f>
        <v>trisoft@texas.net</v>
      </c>
      <c r="G75" t="str">
        <f>CONCATENATE(List!B74)</f>
        <v>PA28R-201T (turbo Arrow III), N44889,Austin, TX (based-GTU)</v>
      </c>
      <c r="H75" t="str">
        <f>CONCATENATE(List!D74)</f>
        <v>PA28 201T</v>
      </c>
    </row>
    <row r="76" spans="1:8" ht="12.75">
      <c r="A76" t="str">
        <f>CONCATENATE(List!G75)</f>
        <v>Jay Deacon</v>
      </c>
      <c r="B76" t="str">
        <f>CONCATENATE(List!E75)</f>
        <v>CA</v>
      </c>
      <c r="C76" t="str">
        <f>CONCATENATE(List!C75)</f>
        <v>HMT</v>
      </c>
      <c r="D76">
        <f>CONCATENATE(List!I75)</f>
      </c>
      <c r="E76">
        <f>CONCATENATE(List!J75)</f>
      </c>
      <c r="F76" t="str">
        <f>CONCATENATE(List!H75)</f>
        <v>axis@ivic.net</v>
      </c>
      <c r="G76" t="str">
        <f>CONCATENATE(List!B75)</f>
        <v>PA28-140/160(RAM E3D STC) 1974 Cruiser, Hemet,Ca. (HMT)</v>
      </c>
      <c r="H76" t="str">
        <f>CONCATENATE(List!D75)</f>
        <v>PA28 140</v>
      </c>
    </row>
    <row r="77" spans="1:8" ht="12.75">
      <c r="A77" t="str">
        <f>CONCATENATE(List!G76)</f>
        <v>Jeff Dingbaum</v>
      </c>
      <c r="B77" t="str">
        <f>CONCATENATE(List!E76)</f>
        <v>IL</v>
      </c>
      <c r="C77" t="str">
        <f>CONCATENATE(List!C76)</f>
        <v>62IL</v>
      </c>
      <c r="D77">
        <f>CONCATENATE(List!I76)</f>
      </c>
      <c r="E77">
        <f>CONCATENATE(List!J76)</f>
      </c>
      <c r="F77" t="str">
        <f>CONCATENATE(List!H76)</f>
        <v>n6602j@yahoo.com</v>
      </c>
      <c r="G77" t="str">
        <f>CONCATENATE(List!B76)</f>
        <v>1968 PA28-180D N6602J 62IL, Marengo, IL</v>
      </c>
      <c r="H77" t="str">
        <f>CONCATENATE(List!D76)</f>
        <v>PA28 180</v>
      </c>
    </row>
    <row r="78" spans="1:8" ht="12.75">
      <c r="A78" t="str">
        <f>CONCATENATE(List!G77)</f>
        <v>Jeff Cutler</v>
      </c>
      <c r="B78" t="str">
        <f>CONCATENATE(List!E77)</f>
        <v>AL</v>
      </c>
      <c r="C78" t="str">
        <f>CONCATENATE(List!C77)</f>
        <v>0J6</v>
      </c>
      <c r="D78">
        <f>CONCATENATE(List!I77)</f>
      </c>
      <c r="E78">
        <f>CONCATENATE(List!J77)</f>
      </c>
      <c r="F78" t="str">
        <f>CONCATENATE(List!H77)</f>
        <v>jcutler@ala.net</v>
      </c>
      <c r="G78" t="str">
        <f>CONCATENATE(List!B77)</f>
        <v>PA-28R-201T  Turbo Arrow III 0J6 Headland Alabama</v>
      </c>
      <c r="H78" t="str">
        <f>CONCATENATE(List!D77)</f>
        <v>PA28R 201T</v>
      </c>
    </row>
    <row r="79" spans="1:8" ht="12.75">
      <c r="A79" t="str">
        <f>CONCATENATE(List!G78)</f>
        <v>Jeff Dickens</v>
      </c>
      <c r="B79" t="str">
        <f>CONCATENATE(List!E78)</f>
        <v>TX</v>
      </c>
      <c r="C79" t="str">
        <f>CONCATENATE(List!C78)</f>
        <v>TKI</v>
      </c>
      <c r="D79">
        <f>CONCATENATE(List!I78)</f>
      </c>
      <c r="E79">
        <f>CONCATENATE(List!J78)</f>
      </c>
      <c r="F79" t="str">
        <f>CONCATENATE(List!H78)</f>
        <v>jpdickens@fedex.com</v>
      </c>
      <c r="G79" t="str">
        <f>CONCATENATE(List!B78)</f>
        <v>PA 28-161 - N83208 - McKinney, TX (TKI)</v>
      </c>
      <c r="H79" t="str">
        <f>CONCATENATE(List!D78)</f>
        <v>PA28 161</v>
      </c>
    </row>
    <row r="80" spans="1:8" ht="12.75">
      <c r="A80" t="str">
        <f>CONCATENATE(List!G79)</f>
        <v>Jerry Cain</v>
      </c>
      <c r="B80" t="str">
        <f>CONCATENATE(List!E79)</f>
        <v>MT</v>
      </c>
      <c r="C80" t="str">
        <f>CONCATENATE(List!C79)</f>
        <v>S69</v>
      </c>
      <c r="D80">
        <f>CONCATENATE(List!I79)</f>
      </c>
      <c r="E80">
        <f>CONCATENATE(List!J79)</f>
      </c>
      <c r="F80" t="str">
        <f>CONCATENATE(List!H79)</f>
        <v>sgr@linctel.net</v>
      </c>
      <c r="G80" t="str">
        <f>CONCATENATE(List!B79)</f>
        <v>PA28-180 B Lincoln Flying Club (partnership) N7349W, S69 Lincoln MT</v>
      </c>
      <c r="H80" t="str">
        <f>CONCATENATE(List!D79)</f>
        <v>PA28 180 B</v>
      </c>
    </row>
    <row r="81" spans="1:8" ht="12.75">
      <c r="A81" t="str">
        <f>CONCATENATE(List!G80)</f>
        <v>Jerry Kaplan</v>
      </c>
      <c r="B81" t="str">
        <f>CONCATENATE(List!E80)</f>
        <v>NC</v>
      </c>
      <c r="C81" t="str">
        <f>CONCATENATE(List!C80)</f>
        <v>LHZ</v>
      </c>
      <c r="D81">
        <f>CONCATENATE(List!I80)</f>
      </c>
      <c r="E81">
        <f>CONCATENATE(List!J80)</f>
      </c>
      <c r="F81">
        <f>CONCATENATE(List!H80)</f>
      </c>
      <c r="G81" t="str">
        <f>CONCATENATE(List!B80)</f>
        <v>1972 PA28-180G N4379T LHZ Louisburg (Franklin County), NC</v>
      </c>
      <c r="H81" t="str">
        <f>CONCATENATE(List!D80)</f>
        <v>PA28 180 G</v>
      </c>
    </row>
    <row r="82" spans="1:8" ht="12.75">
      <c r="A82" t="str">
        <f>CONCATENATE(List!G81)</f>
        <v>Jerry Owen</v>
      </c>
      <c r="B82" t="str">
        <f>CONCATENATE(List!E81)</f>
        <v>SC</v>
      </c>
      <c r="C82" t="str">
        <f>CONCATENATE(List!C81)</f>
        <v>50J</v>
      </c>
      <c r="D82">
        <f>CONCATENATE(List!I81)</f>
      </c>
      <c r="E82">
        <f>CONCATENATE(List!J81)</f>
      </c>
      <c r="F82" t="str">
        <f>CONCATENATE(List!H81)</f>
        <v>glomro@aol.com</v>
      </c>
      <c r="G82" t="str">
        <f>CONCATENATE(List!B81)</f>
        <v>PA28-140  N40856  - 50J - Moncks Corner, SC</v>
      </c>
      <c r="H82" t="str">
        <f>CONCATENATE(List!D81)</f>
        <v>PA28 140</v>
      </c>
    </row>
    <row r="83" spans="1:8" ht="12.75">
      <c r="A83" t="str">
        <f>CONCATENATE(List!G82)</f>
        <v>Jill Flink</v>
      </c>
      <c r="B83" t="str">
        <f>CONCATENATE(List!E82)</f>
        <v>NC</v>
      </c>
      <c r="C83" t="str">
        <f>CONCATENATE(List!C82)</f>
        <v>RDU</v>
      </c>
      <c r="D83">
        <f>CONCATENATE(List!I82)</f>
      </c>
      <c r="E83" t="str">
        <f>CONCATENATE(List!J82)</f>
        <v>919-272-0272</v>
      </c>
      <c r="F83" t="str">
        <f>CONCATENATE(List!H82)</f>
        <v>jillflink@mindspring.com</v>
      </c>
      <c r="G83" t="str">
        <f>CONCATENATE(List!B82)</f>
        <v>PA28-236 N8124J based RDU  Raleigh, NC</v>
      </c>
      <c r="H83" t="str">
        <f>CONCATENATE(List!D82)</f>
        <v>PA28 236</v>
      </c>
    </row>
    <row r="84" spans="1:8" ht="12.75">
      <c r="A84" t="str">
        <f>CONCATENATE(List!G83)</f>
        <v>Jim Beeson</v>
      </c>
      <c r="B84" t="str">
        <f>CONCATENATE(List!E83)</f>
        <v>OK</v>
      </c>
      <c r="C84" t="str">
        <f>CONCATENATE(List!C83)</f>
        <v>OKC</v>
      </c>
      <c r="D84">
        <f>CONCATENATE(List!I83)</f>
      </c>
      <c r="E84">
        <f>CONCATENATE(List!J83)</f>
      </c>
      <c r="F84" t="str">
        <f>CONCATENATE(List!H83)</f>
        <v>Jimbeeso@aol.com</v>
      </c>
      <c r="G84" t="str">
        <f>CONCATENATE(List!B83)</f>
        <v>PA32R-300 OKC N7551F   </v>
      </c>
      <c r="H84" t="str">
        <f>CONCATENATE(List!D83)</f>
        <v>PA32R 300</v>
      </c>
    </row>
    <row r="85" spans="1:8" ht="12.75">
      <c r="A85" t="str">
        <f>CONCATENATE(List!G84)</f>
        <v>Jim Burrill</v>
      </c>
      <c r="B85" t="str">
        <f>CONCATENATE(List!E84)</f>
        <v>MA</v>
      </c>
      <c r="C85" t="str">
        <f>CONCATENATE(List!C84)</f>
        <v>ORE</v>
      </c>
      <c r="D85">
        <f>CONCATENATE(List!I84)</f>
      </c>
      <c r="E85">
        <f>CONCATENATE(List!J84)</f>
      </c>
      <c r="F85" t="str">
        <f>CONCATENATE(List!H84)</f>
        <v>burrill@cs.umass.edu</v>
      </c>
      <c r="G85" t="str">
        <f>CONCATENATE(List!B84)</f>
        <v>PA38-112 - N2408B - Orange, MA (ORE)</v>
      </c>
      <c r="H85" t="str">
        <f>CONCATENATE(List!D84)</f>
        <v>PA38 112</v>
      </c>
    </row>
    <row r="86" spans="1:8" ht="12.75">
      <c r="A86" t="str">
        <f>CONCATENATE(List!G85)</f>
        <v>Jim Guglielmino (Gug)</v>
      </c>
      <c r="B86" t="str">
        <f>CONCATENATE(List!E85)</f>
        <v>MO</v>
      </c>
      <c r="C86" t="str">
        <f>CONCATENATE(List!C85)</f>
        <v>0N0</v>
      </c>
      <c r="D86">
        <f>CONCATENATE(List!I85)</f>
      </c>
      <c r="E86">
        <f>CONCATENATE(List!J85)</f>
      </c>
      <c r="F86" t="str">
        <f>CONCATENATE(List!H85)</f>
        <v>jgug1@aol.comn</v>
      </c>
      <c r="G86" t="str">
        <f>CONCATENATE(List!B85)</f>
        <v>PA30 Twin Comanche - Roosterville (0N0),  Liberty MO</v>
      </c>
      <c r="H86" t="str">
        <f>CONCATENATE(List!D85)</f>
        <v>PA30 </v>
      </c>
    </row>
    <row r="87" spans="1:8" ht="12.75">
      <c r="A87" t="str">
        <f>CONCATENATE(List!G86)</f>
        <v>Jim Howard</v>
      </c>
      <c r="B87" t="str">
        <f>CONCATENATE(List!E86)</f>
        <v>TX</v>
      </c>
      <c r="C87" t="str">
        <f>CONCATENATE(List!C86)</f>
        <v>AUS</v>
      </c>
      <c r="D87">
        <f>CONCATENATE(List!I86)</f>
      </c>
      <c r="E87">
        <f>CONCATENATE(List!J86)</f>
      </c>
      <c r="F87" t="str">
        <f>CONCATENATE(List!H86)</f>
        <v>jnhtx@jump.net</v>
      </c>
      <c r="G87" t="str">
        <f>CONCATENATE(List!B86)</f>
        <v>N31969 '78 PA28-181 KAUS </v>
      </c>
      <c r="H87" t="str">
        <f>CONCATENATE(List!D86)</f>
        <v>PA28 181</v>
      </c>
    </row>
    <row r="88" spans="1:8" ht="12.75">
      <c r="A88" t="str">
        <f>CONCATENATE(List!G87)</f>
        <v>Jim Pepping</v>
      </c>
      <c r="B88" t="str">
        <f>CONCATENATE(List!E87)</f>
        <v>AZ</v>
      </c>
      <c r="C88" t="str">
        <f>CONCATENATE(List!C87)</f>
        <v>CHD</v>
      </c>
      <c r="D88">
        <f>CONCATENATE(List!I87)</f>
      </c>
      <c r="E88">
        <f>CONCATENATE(List!J87)</f>
      </c>
      <c r="F88">
        <f>CONCATENATE(List!H87)</f>
      </c>
      <c r="G88" t="str">
        <f>CONCATENATE(List!B87)</f>
        <v>PA28-180 C 1965 N8846J Based at KCHD</v>
      </c>
      <c r="H88" t="str">
        <f>CONCATENATE(List!D87)</f>
        <v>PA28 180 C</v>
      </c>
    </row>
    <row r="89" spans="1:8" ht="12.75">
      <c r="A89" t="str">
        <f>CONCATENATE(List!G88)</f>
        <v>Jim Ward</v>
      </c>
      <c r="B89" t="str">
        <f>CONCATENATE(List!E88)</f>
        <v>Canada</v>
      </c>
      <c r="C89">
        <f>CONCATENATE(List!C88)</f>
      </c>
      <c r="D89">
        <f>CONCATENATE(List!I88)</f>
      </c>
      <c r="E89">
        <f>CONCATENATE(List!J88)</f>
      </c>
      <c r="F89">
        <f>CONCATENATE(List!H88)</f>
      </c>
      <c r="G89" t="str">
        <f>CONCATENATE(List!B88)</f>
        <v>PA28-140 C-FYKJ based at Stanley Nova Scotia Canada</v>
      </c>
      <c r="H89" t="str">
        <f>CONCATENATE(List!D88)</f>
        <v>PA28 140</v>
      </c>
    </row>
    <row r="90" spans="1:8" ht="12.75">
      <c r="A90" t="str">
        <f>CONCATENATE(List!G89)</f>
        <v>Joe &amp; Evie Bienkowski</v>
      </c>
      <c r="B90" t="str">
        <f>CONCATENATE(List!E89)</f>
        <v>OH</v>
      </c>
      <c r="C90" t="str">
        <f>CONCATENATE(List!C89)</f>
        <v>FZI</v>
      </c>
      <c r="D90">
        <f>CONCATENATE(List!I89)</f>
      </c>
      <c r="E90">
        <f>CONCATENATE(List!J89)</f>
      </c>
      <c r="F90" t="str">
        <f>CONCATENATE(List!H89)</f>
        <v>jbienkowski@mindspring.com</v>
      </c>
      <c r="G90" t="str">
        <f>CONCATENATE(List!B89)</f>
        <v>1955 PA22-150 TriPacer N2930P and a 1967 M20F N2928L, Fostoria, OH</v>
      </c>
      <c r="H90" t="str">
        <f>CONCATENATE(List!D89)</f>
        <v>PA22 150</v>
      </c>
    </row>
    <row r="91" spans="1:8" ht="12.75">
      <c r="A91" t="str">
        <f>CONCATENATE(List!G90)</f>
        <v>John and Joyce Myers</v>
      </c>
      <c r="B91" t="str">
        <f>CONCATENATE(List!E90)</f>
        <v>AI</v>
      </c>
      <c r="C91" t="str">
        <f>CONCATENATE(List!C90)</f>
        <v>C22</v>
      </c>
      <c r="D91" t="str">
        <f>CONCATENATE(List!I90)</f>
        <v>256-779-8362</v>
      </c>
      <c r="E91">
        <f>CONCATENATE(List!J90)</f>
      </c>
      <c r="F91" t="str">
        <f>CONCATENATE(List!H90)</f>
        <v>jmyers@powernet.org</v>
      </c>
      <c r="G91" t="str">
        <f>CONCATENATE(List!B90)</f>
        <v>C175B N8158T (hers) C177  N3282T (his) Cedar Bluff, Al</v>
      </c>
      <c r="H91" t="str">
        <f>CONCATENATE(List!D90)</f>
        <v>C-177</v>
      </c>
    </row>
    <row r="92" spans="1:8" ht="12.75">
      <c r="A92" t="str">
        <f>CONCATENATE(List!G91)</f>
        <v>John Galban</v>
      </c>
      <c r="B92" t="str">
        <f>CONCATENATE(List!E91)</f>
        <v>AZ</v>
      </c>
      <c r="C92" t="str">
        <f>CONCATENATE(List!C91)</f>
        <v>CHD</v>
      </c>
      <c r="D92">
        <f>CONCATENATE(List!I91)</f>
      </c>
      <c r="E92">
        <f>CONCATENATE(List!J91)</f>
      </c>
      <c r="F92" t="str">
        <f>CONCATENATE(List!H91)</f>
        <v>jgalban@cox.net</v>
      </c>
      <c r="G92" t="str">
        <f>CONCATENATE(List!B91)</f>
        <v>1968 PA28-180D - N4BQ - Phoenix, AZ(CHD)</v>
      </c>
      <c r="H92" t="str">
        <f>CONCATENATE(List!D91)</f>
        <v>PA28 180</v>
      </c>
    </row>
    <row r="93" spans="1:8" ht="12.75">
      <c r="A93" t="str">
        <f>CONCATENATE(List!G92)</f>
        <v>John Linstrom</v>
      </c>
      <c r="B93" t="str">
        <f>CONCATENATE(List!E92)</f>
        <v>SC</v>
      </c>
      <c r="C93" t="str">
        <f>CONCATENATE(List!C92)</f>
        <v>GMU</v>
      </c>
      <c r="D93">
        <f>CONCATENATE(List!I92)</f>
      </c>
      <c r="E93">
        <f>CONCATENATE(List!J92)</f>
      </c>
      <c r="F93">
        <f>CONCATENATE(List!H92)</f>
      </c>
      <c r="G93" t="str">
        <f>CONCATENATE(List!B92)</f>
        <v>PA28-160 Renter GMU</v>
      </c>
      <c r="H93" t="str">
        <f>CONCATENATE(List!D92)</f>
        <v>PA28 160</v>
      </c>
    </row>
    <row r="94" spans="1:8" ht="12.75">
      <c r="A94" t="str">
        <f>CONCATENATE(List!G93)</f>
        <v>John Prickett</v>
      </c>
      <c r="B94" t="str">
        <f>CONCATENATE(List!E93)</f>
        <v>TX</v>
      </c>
      <c r="C94" t="str">
        <f>CONCATENATE(List!C93)</f>
        <v>AUS</v>
      </c>
      <c r="D94">
        <f>CONCATENATE(List!I93)</f>
      </c>
      <c r="E94">
        <f>CONCATENATE(List!J93)</f>
      </c>
      <c r="F94" t="str">
        <f>CONCATENATE(List!H93)</f>
        <v>john.prickett@amd.com</v>
      </c>
      <c r="G94" t="str">
        <f>CONCATENATE(List!B93)</f>
        <v>PA28R-201T N1463H   Austin, TX    AUS</v>
      </c>
      <c r="H94" t="str">
        <f>CONCATENATE(List!D93)</f>
        <v>PA28R 201T</v>
      </c>
    </row>
    <row r="95" spans="1:8" ht="12.75">
      <c r="A95" t="str">
        <f>CONCATENATE(List!G94)</f>
        <v>John R Jones</v>
      </c>
      <c r="B95" t="str">
        <f>CONCATENATE(List!E94)</f>
        <v>CA</v>
      </c>
      <c r="C95" t="str">
        <f>CONCATENATE(List!C94)</f>
        <v>WHP</v>
      </c>
      <c r="D95">
        <f>CONCATENATE(List!I94)</f>
      </c>
      <c r="E95">
        <f>CONCATENATE(List!J94)</f>
      </c>
      <c r="F95">
        <f>CONCATENATE(List!H94)</f>
      </c>
      <c r="G95" t="str">
        <f>CONCATENATE(List!B94)</f>
        <v>PA28-235 F 1970 KWHP</v>
      </c>
      <c r="H95" t="str">
        <f>CONCATENATE(List!D94)</f>
        <v>PA28 235</v>
      </c>
    </row>
    <row r="96" spans="1:8" ht="12.75">
      <c r="A96" t="str">
        <f>CONCATENATE(List!G95)</f>
        <v>John Small</v>
      </c>
      <c r="B96" t="str">
        <f>CONCATENATE(List!E95)</f>
        <v>TX</v>
      </c>
      <c r="C96" t="str">
        <f>CONCATENATE(List!C95)</f>
        <v>GKY</v>
      </c>
      <c r="D96">
        <f>CONCATENATE(List!I95)</f>
      </c>
      <c r="E96">
        <f>CONCATENATE(List!J95)</f>
      </c>
      <c r="F96" t="str">
        <f>CONCATENATE(List!H95)</f>
        <v>jtsmall@onramp.net</v>
      </c>
      <c r="G96" t="str">
        <f>CONCATENATE(List!B95)</f>
        <v>PA28R-200 Arrow II (former, now P35 Bonanza @ GKY, Arlington, TX)</v>
      </c>
      <c r="H96" t="str">
        <f>CONCATENATE(List!D95)</f>
        <v>PA28R 200</v>
      </c>
    </row>
    <row r="97" spans="1:8" ht="12.75">
      <c r="A97" t="str">
        <f>CONCATENATE(List!G96)</f>
        <v>John Stricker</v>
      </c>
      <c r="B97" t="str">
        <f>CONCATENATE(List!E96)</f>
        <v>KS</v>
      </c>
      <c r="C97" t="str">
        <f>CONCATENATE(List!C96)</f>
        <v>GBD</v>
      </c>
      <c r="D97">
        <f>CONCATENATE(List!I96)</f>
      </c>
      <c r="E97">
        <f>CONCATENATE(List!J96)</f>
      </c>
      <c r="F97" t="str">
        <f>CONCATENATE(List!H96)</f>
        <v>jstricke@odsys.net</v>
      </c>
      <c r="G97" t="str">
        <f>CONCATENATE(List!B96)</f>
        <v>PA30-160 1963 based in GBD (Great Bend, KS)</v>
      </c>
      <c r="H97" t="str">
        <f>CONCATENATE(List!D96)</f>
        <v>PA30 160</v>
      </c>
    </row>
    <row r="98" spans="1:8" ht="12.75">
      <c r="A98" t="str">
        <f>CONCATENATE(List!G97)</f>
        <v>John Tremper</v>
      </c>
      <c r="B98" t="str">
        <f>CONCATENATE(List!E97)</f>
        <v>NJ</v>
      </c>
      <c r="C98" t="str">
        <f>CONCATENATE(List!C97)</f>
        <v>13N</v>
      </c>
      <c r="D98" t="str">
        <f>CONCATENATE(List!I97)</f>
        <v>973-786-5019</v>
      </c>
      <c r="E98">
        <f>CONCATENATE(List!J97)</f>
      </c>
      <c r="F98">
        <f>CONCATENATE(List!H97)</f>
      </c>
      <c r="G98" t="str">
        <f>CONCATENATE(List!B97)</f>
        <v>71 PA28-140D N8605N &amp; 45 J3C-65 N46489 at 13N, Trinca Airport, NJ </v>
      </c>
      <c r="H98" t="str">
        <f>CONCATENATE(List!D97)</f>
        <v>J3C-65</v>
      </c>
    </row>
    <row r="99" spans="1:8" ht="12.75">
      <c r="A99" t="str">
        <f>CONCATENATE(List!G98)</f>
        <v>Kathryn Kelly</v>
      </c>
      <c r="B99" t="str">
        <f>CONCATENATE(List!E98)</f>
        <v>CA</v>
      </c>
      <c r="C99" t="str">
        <f>CONCATENATE(List!C98)</f>
        <v>TRK</v>
      </c>
      <c r="D99" t="str">
        <f>CONCATENATE(List!I98)</f>
        <v>530-546-0260</v>
      </c>
      <c r="E99" t="str">
        <f>CONCATENATE(List!J98)</f>
        <v>775-833-0260</v>
      </c>
      <c r="F99" t="str">
        <f>CONCATENATE(List!H98)</f>
        <v>kelly@deltatoxicology.com</v>
      </c>
      <c r="G99" t="str">
        <f>CONCATENATE(List!B98)</f>
        <v>PA24-250  TRK  Truckee, CA  N6061P</v>
      </c>
      <c r="H99" t="str">
        <f>CONCATENATE(List!D98)</f>
        <v>PA24 250</v>
      </c>
    </row>
    <row r="100" spans="1:8" ht="12.75">
      <c r="A100" t="str">
        <f>CONCATENATE(List!G99)</f>
        <v>Kelly McMullen</v>
      </c>
      <c r="B100" t="str">
        <f>CONCATENATE(List!E99)</f>
        <v>AZ</v>
      </c>
      <c r="C100" t="str">
        <f>CONCATENATE(List!C99)</f>
        <v>CHD</v>
      </c>
      <c r="D100">
        <f>CONCATENATE(List!I99)</f>
      </c>
      <c r="E100">
        <f>CONCATENATE(List!J99)</f>
      </c>
      <c r="F100" t="str">
        <f>CONCATENATE(List!H99)</f>
        <v>KellyMcMullen@mail.maricopa.gov</v>
      </c>
      <c r="G100" t="str">
        <f>CONCATENATE(List!B99)</f>
        <v>65 Mooney M20E, KDVT, Phoenix AZ</v>
      </c>
      <c r="H100" t="str">
        <f>CONCATENATE(List!D99)</f>
        <v>M20E</v>
      </c>
    </row>
    <row r="101" spans="1:8" ht="12.75">
      <c r="A101" t="str">
        <f>CONCATENATE(List!G100)</f>
        <v>Ken Korn</v>
      </c>
      <c r="B101" t="str">
        <f>CONCATENATE(List!E100)</f>
        <v>SD</v>
      </c>
      <c r="C101" t="str">
        <f>CONCATENATE(List!C100)</f>
        <v>VMR</v>
      </c>
      <c r="D101">
        <f>CONCATENATE(List!I100)</f>
      </c>
      <c r="E101">
        <f>CONCATENATE(List!J100)</f>
      </c>
      <c r="F101" t="str">
        <f>CONCATENATE(List!H100)</f>
        <v>kkorn@usd.edu</v>
      </c>
      <c r="G101" t="str">
        <f>CONCATENATE(List!B100)</f>
        <v>N9481J 1966 Cherokee 180C Vermillion SD</v>
      </c>
      <c r="H101" t="str">
        <f>CONCATENATE(List!D100)</f>
        <v>PA28 180 C</v>
      </c>
    </row>
    <row r="102" spans="1:8" ht="12.75">
      <c r="A102" t="str">
        <f>CONCATENATE(List!G101)</f>
        <v>Ken Lea</v>
      </c>
      <c r="B102" t="str">
        <f>CONCATENATE(List!E101)</f>
        <v>IL</v>
      </c>
      <c r="C102" t="str">
        <f>CONCATENATE(List!C101)</f>
        <v>ARR</v>
      </c>
      <c r="D102" t="str">
        <f>CONCATENATE(List!I101)</f>
        <v>630-365-9561</v>
      </c>
      <c r="E102" t="str">
        <f>CONCATENATE(List!J101)</f>
        <v>312-578-9800</v>
      </c>
      <c r="F102" t="str">
        <f>CONCATENATE(List!H101)</f>
        <v>ken@activfinancial.com</v>
      </c>
      <c r="G102" t="str">
        <f>CONCATENATE(List!B101)</f>
        <v>N442TM 1978 PA-32RT-300T St. Charles, IL. Aurora Airport (KARR)</v>
      </c>
      <c r="H102" t="str">
        <f>CONCATENATE(List!D101)</f>
        <v>PA32 300T</v>
      </c>
    </row>
    <row r="103" spans="1:8" ht="12.75">
      <c r="A103" t="str">
        <f>CONCATENATE(List!G102)</f>
        <v>Ken Wiseman</v>
      </c>
      <c r="B103" t="str">
        <f>CONCATENATE(List!E102)</f>
        <v>GA</v>
      </c>
      <c r="C103" t="str">
        <f>CONCATENATE(List!C102)</f>
        <v>CZL</v>
      </c>
      <c r="D103">
        <f>CONCATENATE(List!I102)</f>
      </c>
      <c r="E103" t="str">
        <f>CONCATENATE(List!J102)</f>
        <v>706-676-7923</v>
      </c>
      <c r="F103" t="str">
        <f>CONCATENATE(List!H102)</f>
        <v>kwiseman@integrity.com</v>
      </c>
      <c r="G103" t="str">
        <f>CONCATENATE(List!B102)</f>
        <v>1980 Piper Warrior II  N101KW, Calhoun, GA  KCZL and corporate jets</v>
      </c>
      <c r="H103" t="str">
        <f>CONCATENATE(List!D102)</f>
        <v>PA28 151</v>
      </c>
    </row>
    <row r="104" spans="1:8" ht="12.75">
      <c r="A104" t="str">
        <f>CONCATENATE(List!G103)</f>
        <v>Ken Reed </v>
      </c>
      <c r="B104" t="str">
        <f>CONCATENATE(List!E103)</f>
        <v>AZ</v>
      </c>
      <c r="C104" t="str">
        <f>CONCATENATE(List!C103)</f>
        <v>AVQ</v>
      </c>
      <c r="D104">
        <f>CONCATENATE(List!I103)</f>
      </c>
      <c r="E104">
        <f>CONCATENATE(List!J103)</f>
      </c>
      <c r="F104" t="str">
        <f>CONCATENATE(List!H103)</f>
        <v>kr@dentalzzz.com</v>
      </c>
      <c r="G104" t="str">
        <f>CONCATENATE(List!B103)</f>
        <v>Cherokee 140 (upgraded to 180 HP &amp; CS prop) N4353J - AZ (AVQ)</v>
      </c>
      <c r="H104" t="str">
        <f>CONCATENATE(List!D103)</f>
        <v>PA28 140</v>
      </c>
    </row>
    <row r="105" spans="1:8" ht="12.75">
      <c r="A105" t="str">
        <f>CONCATENATE(List!G104)</f>
        <v>Kevin Brown</v>
      </c>
      <c r="B105" t="str">
        <f>CONCATENATE(List!E104)</f>
        <v>CA</v>
      </c>
      <c r="C105" t="str">
        <f>CONCATENATE(List!C104)</f>
        <v>SJC</v>
      </c>
      <c r="D105">
        <f>CONCATENATE(List!I104)</f>
      </c>
      <c r="E105">
        <f>CONCATENATE(List!J104)</f>
      </c>
      <c r="F105" t="str">
        <f>CONCATENATE(List!H104)</f>
        <v>kevin@sysexperts.com</v>
      </c>
      <c r="G105" t="str">
        <f>CONCATENATE(List!B104)</f>
        <v>1979 Piper Archer II (PA28-181) - N2185X - San Jose, CA (SJC)</v>
      </c>
      <c r="H105" t="str">
        <f>CONCATENATE(List!D104)</f>
        <v>PA28 181</v>
      </c>
    </row>
    <row r="106" spans="1:8" ht="12.75">
      <c r="A106" t="str">
        <f>CONCATENATE(List!G105)</f>
        <v>Kevin Hillner</v>
      </c>
      <c r="B106" t="str">
        <f>CONCATENATE(List!E105)</f>
        <v>IL</v>
      </c>
      <c r="C106" t="str">
        <f>CONCATENATE(List!C105)</f>
        <v>C77</v>
      </c>
      <c r="D106" t="str">
        <f>CONCATENATE(List!I105)</f>
        <v>815-568-0148</v>
      </c>
      <c r="E106">
        <f>CONCATENATE(List!J105)</f>
      </c>
      <c r="F106" t="str">
        <f>CONCATENATE(List!H105)</f>
        <v>Kevin147@aol.com</v>
      </c>
      <c r="G106" t="str">
        <f>CONCATENATE(List!B105)</f>
        <v>PA28-140 Marengo,Illinois N56521</v>
      </c>
      <c r="H106" t="str">
        <f>CONCATENATE(List!D105)</f>
        <v>PA28 140</v>
      </c>
    </row>
    <row r="107" spans="1:8" ht="12.75">
      <c r="A107" t="str">
        <f>CONCATENATE(List!G106)</f>
        <v>Kevin Van Wyk</v>
      </c>
      <c r="B107" t="str">
        <f>CONCATENATE(List!E106)</f>
        <v>IA</v>
      </c>
      <c r="C107" t="str">
        <f>CONCATENATE(List!C106)</f>
        <v>PEA</v>
      </c>
      <c r="D107">
        <f>CONCATENATE(List!I106)</f>
      </c>
      <c r="E107">
        <f>CONCATENATE(List!J106)</f>
      </c>
      <c r="F107" t="str">
        <f>CONCATENATE(List!H106)</f>
        <v>alpha@kdsi.net</v>
      </c>
      <c r="G107" t="str">
        <f>CONCATENATE(List!B106)</f>
        <v>Cherokee 6-260 Pella  IA N4769S</v>
      </c>
      <c r="H107" t="str">
        <f>CONCATENATE(List!D106)</f>
        <v>PA32 260</v>
      </c>
    </row>
    <row r="108" spans="1:8" ht="12.75">
      <c r="A108" t="str">
        <f>CONCATENATE(List!G107)</f>
        <v>Larry Koch</v>
      </c>
      <c r="B108" t="str">
        <f>CONCATENATE(List!E107)</f>
        <v>MO</v>
      </c>
      <c r="C108" t="str">
        <f>CONCATENATE(List!C107)</f>
        <v>STJ</v>
      </c>
      <c r="D108">
        <f>CONCATENATE(List!I107)</f>
      </c>
      <c r="E108">
        <f>CONCATENATE(List!J107)</f>
      </c>
      <c r="F108" t="str">
        <f>CONCATENATE(List!H107)</f>
        <v>larrykoch@hotmail.com</v>
      </c>
      <c r="G108" t="str">
        <f>CONCATENATE(List!B107)</f>
        <v>Archer II, N8309S St. Joseph, MO  KSTJ</v>
      </c>
      <c r="H108" t="str">
        <f>CONCATENATE(List!D107)</f>
        <v>PA28 181</v>
      </c>
    </row>
    <row r="109" spans="1:8" ht="12.75">
      <c r="A109" t="str">
        <f>CONCATENATE(List!G108)</f>
        <v>Len Westbo</v>
      </c>
      <c r="B109" t="str">
        <f>CONCATENATE(List!E108)</f>
        <v>WA</v>
      </c>
      <c r="C109" t="str">
        <f>CONCATENATE(List!C108)</f>
        <v>S36</v>
      </c>
      <c r="D109">
        <f>CONCATENATE(List!I108)</f>
      </c>
      <c r="E109">
        <f>CONCATENATE(List!J108)</f>
      </c>
      <c r="F109" t="str">
        <f>CONCATENATE(List!H108)</f>
        <v>lenw@oz.net</v>
      </c>
      <c r="G109" t="str">
        <f>CONCATENATE(List!B108)</f>
        <v>PA-024-260B  N9162P  Kent. WA (S36)</v>
      </c>
      <c r="H109" t="str">
        <f>CONCATENATE(List!D108)</f>
        <v>PA24 260</v>
      </c>
    </row>
    <row r="110" spans="1:8" ht="12.75">
      <c r="A110" t="str">
        <f>CONCATENATE(List!G109)</f>
        <v>Leonard Childers</v>
      </c>
      <c r="B110" t="str">
        <f>CONCATENATE(List!E109)</f>
        <v>KY</v>
      </c>
      <c r="C110" t="str">
        <f>CONCATENATE(List!C109)</f>
        <v>DVK</v>
      </c>
      <c r="D110" t="str">
        <f>CONCATENATE(List!I109)</f>
        <v>606236-8223</v>
      </c>
      <c r="E110" t="str">
        <f>CONCATENATE(List!J109)</f>
        <v>888-326-1221</v>
      </c>
      <c r="F110" t="str">
        <f>CONCATENATE(List!H109)</f>
        <v>piper@searnet.com</v>
      </c>
      <c r="G110" t="str">
        <f>CONCATENATE(List!B109)</f>
        <v>N29L 1966 PA28-140 1966 DVK Danville, KY</v>
      </c>
      <c r="H110" t="str">
        <f>CONCATENATE(List!D109)</f>
        <v>PA28 140</v>
      </c>
    </row>
    <row r="111" spans="1:8" ht="12.75">
      <c r="A111" t="str">
        <f>CONCATENATE(List!G110)</f>
        <v>Les Kearney</v>
      </c>
      <c r="B111" t="str">
        <f>CONCATENATE(List!E110)</f>
        <v>AB</v>
      </c>
      <c r="C111" t="str">
        <f>CONCATENATE(List!C110)</f>
        <v>CYXD</v>
      </c>
      <c r="D111" t="str">
        <f>CONCATENATE(List!I110)</f>
        <v>780-989-2490</v>
      </c>
      <c r="E111" t="str">
        <f>CONCATENATE(List!J110)</f>
        <v>780-920-5689</v>
      </c>
      <c r="F111" t="str">
        <f>CONCATENATE(List!H110)</f>
        <v>kearney@shaw.ca</v>
      </c>
      <c r="G111" t="str">
        <f>CONCATENATE(List!B110)</f>
        <v>PA28-180 C based at CYXD Alberta Canada (coal fired, steam powered?)</v>
      </c>
      <c r="H111" t="str">
        <f>CONCATENATE(List!D110)</f>
        <v>PA28 180 C</v>
      </c>
    </row>
    <row r="112" spans="1:8" ht="12.75">
      <c r="A112" t="str">
        <f>CONCATENATE(List!G111)</f>
        <v>Lyle Wilhelmi</v>
      </c>
      <c r="B112" t="str">
        <f>CONCATENATE(List!E111)</f>
        <v>WA</v>
      </c>
      <c r="C112" t="str">
        <f>CONCATENATE(List!C111)</f>
        <v>RLD</v>
      </c>
      <c r="D112">
        <f>CONCATENATE(List!I111)</f>
      </c>
      <c r="E112">
        <f>CONCATENATE(List!J111)</f>
      </c>
      <c r="F112" t="str">
        <f>CONCATENATE(List!H111)</f>
        <v>N535@aol.com</v>
      </c>
      <c r="G112" t="str">
        <f>CONCATENATE(List!B111)</f>
        <v>PA28-140, 150hp, N8830N - Richland, WA   </v>
      </c>
      <c r="H112" t="str">
        <f>CONCATENATE(List!D111)</f>
        <v>PA28 140</v>
      </c>
    </row>
    <row r="113" spans="1:8" ht="12.75">
      <c r="A113" t="str">
        <f>CONCATENATE(List!G112)</f>
        <v>Mark Bornais</v>
      </c>
      <c r="B113" t="str">
        <f>CONCATENATE(List!E112)</f>
        <v>Canada</v>
      </c>
      <c r="C113" t="str">
        <f>CONCATENATE(List!C112)</f>
        <v>CYND</v>
      </c>
      <c r="D113">
        <f>CONCATENATE(List!I112)</f>
      </c>
      <c r="E113">
        <f>CONCATENATE(List!J112)</f>
      </c>
      <c r="F113" t="str">
        <f>CONCATENATE(List!H112)</f>
        <v>mjb@aircraftmail.com</v>
      </c>
      <c r="G113" t="str">
        <f>CONCATENATE(List!B112)</f>
        <v>PA-28R-200 CYND</v>
      </c>
      <c r="H113" t="str">
        <f>CONCATENATE(List!D112)</f>
        <v>PA28R 200</v>
      </c>
    </row>
    <row r="114" spans="1:8" ht="12.75">
      <c r="A114" t="str">
        <f>CONCATENATE(List!G113)</f>
        <v>Mark Kikendall</v>
      </c>
      <c r="B114" t="str">
        <f>CONCATENATE(List!E113)</f>
        <v>KY</v>
      </c>
      <c r="C114" t="str">
        <f>CONCATENATE(List!C113)</f>
        <v>EKQ</v>
      </c>
      <c r="D114">
        <f>CONCATENATE(List!I113)</f>
      </c>
      <c r="E114">
        <f>CONCATENATE(List!J113)</f>
      </c>
      <c r="F114" t="str">
        <f>CONCATENATE(List!H113)</f>
        <v>mkikendall@Highland.Net</v>
      </c>
      <c r="G114" t="str">
        <f>CONCATENATE(List!B113)</f>
        <v>PA28-140 1964 EKQ, Monticello, KY</v>
      </c>
      <c r="H114" t="str">
        <f>CONCATENATE(List!D113)</f>
        <v>PA28 140</v>
      </c>
    </row>
    <row r="115" spans="1:8" ht="12.75">
      <c r="A115" t="str">
        <f>CONCATENATE(List!G114)</f>
        <v>Mark McDougle</v>
      </c>
      <c r="B115">
        <f>CONCATENATE(List!E114)</f>
      </c>
      <c r="C115">
        <f>CONCATENATE(List!C114)</f>
      </c>
      <c r="D115">
        <f>CONCATENATE(List!I114)</f>
      </c>
      <c r="E115">
        <f>CONCATENATE(List!J114)</f>
      </c>
      <c r="F115" t="str">
        <f>CONCATENATE(List!H114)</f>
        <v>markm@bright.net</v>
      </c>
      <c r="G115" t="str">
        <f>CONCATENATE(List!B114)</f>
        <v>PPSEL/AP/IA/PT 135 DOM 16G</v>
      </c>
      <c r="H115" t="str">
        <f>CONCATENATE(List!D114)</f>
        <v>AP</v>
      </c>
    </row>
    <row r="116" spans="1:8" ht="12.75">
      <c r="A116" t="str">
        <f>CONCATENATE(List!G115)</f>
        <v>Marty Barrett</v>
      </c>
      <c r="B116" t="str">
        <f>CONCATENATE(List!E115)</f>
        <v>MA</v>
      </c>
      <c r="C116" t="str">
        <f>CONCATENATE(List!C115)</f>
        <v>OWD</v>
      </c>
      <c r="D116">
        <f>CONCATENATE(List!I115)</f>
      </c>
      <c r="E116">
        <f>CONCATENATE(List!J115)</f>
      </c>
      <c r="F116">
        <f>CONCATENATE(List!H115)</f>
      </c>
      <c r="G116" t="str">
        <f>CONCATENATE(List!B115)</f>
        <v>PA28R-200 N2079T OWD Norwood MA</v>
      </c>
      <c r="H116" t="str">
        <f>CONCATENATE(List!D115)</f>
        <v>PA28R 200</v>
      </c>
    </row>
    <row r="117" spans="1:8" ht="12.75">
      <c r="A117" t="str">
        <f>CONCATENATE(List!G116)</f>
        <v>Marty Cook</v>
      </c>
      <c r="B117" t="str">
        <f>CONCATENATE(List!E116)</f>
        <v>FL</v>
      </c>
      <c r="C117" t="str">
        <f>CONCATENATE(List!C116)</f>
        <v>GNV</v>
      </c>
      <c r="D117">
        <f>CONCATENATE(List!I116)</f>
      </c>
      <c r="E117">
        <f>CONCATENATE(List!J116)</f>
      </c>
      <c r="F117" t="str">
        <f>CONCATENATE(List!H116)</f>
        <v>mardi@acceleration.net</v>
      </c>
      <c r="G117" t="str">
        <f>CONCATENATE(List!B116)</f>
        <v>PA32-300 GNV gainesville florida</v>
      </c>
      <c r="H117" t="str">
        <f>CONCATENATE(List!D116)</f>
        <v>PA32 300</v>
      </c>
    </row>
    <row r="118" spans="1:8" ht="12.75">
      <c r="A118" t="str">
        <f>CONCATENATE(List!G117)</f>
        <v>Michael Borner</v>
      </c>
      <c r="B118" t="str">
        <f>CONCATENATE(List!E117)</f>
        <v>NY</v>
      </c>
      <c r="C118" t="str">
        <f>CONCATENATE(List!C117)</f>
        <v>HPN</v>
      </c>
      <c r="D118">
        <f>CONCATENATE(List!I117)</f>
      </c>
      <c r="E118">
        <f>CONCATENATE(List!J117)</f>
      </c>
      <c r="F118">
        <f>CONCATENATE(List!H117)</f>
      </c>
      <c r="G118" t="str">
        <f>CONCATENATE(List!B117)</f>
        <v>N617GM 1999 Seneca V PA34-220T  White Plains, NY (HPN).</v>
      </c>
      <c r="H118" t="str">
        <f>CONCATENATE(List!D117)</f>
        <v>PA34 202T</v>
      </c>
    </row>
    <row r="119" spans="1:8" ht="12.75">
      <c r="A119" t="str">
        <f>CONCATENATE(List!G118)</f>
        <v>Michael Kennedy</v>
      </c>
      <c r="B119" t="str">
        <f>CONCATENATE(List!E118)</f>
        <v>CA</v>
      </c>
      <c r="C119" t="str">
        <f>CONCATENATE(List!C118)</f>
        <v>FAT</v>
      </c>
      <c r="D119">
        <f>CONCATENATE(List!I118)</f>
      </c>
      <c r="E119">
        <f>CONCATENATE(List!J118)</f>
      </c>
      <c r="F119" t="str">
        <f>CONCATENATE(List!H118)</f>
        <v>mak67@lightspeed.net</v>
      </c>
      <c r="G119" t="str">
        <f>CONCATENATE(List!B118)</f>
        <v>PA28-235B - Fresno  CA  -  Home Base is FAT, Fresno Ca</v>
      </c>
      <c r="H119" t="str">
        <f>CONCATENATE(List!D118)</f>
        <v>PA28 235</v>
      </c>
    </row>
    <row r="120" spans="1:8" ht="12.75">
      <c r="A120" t="str">
        <f>CONCATENATE(List!G119)</f>
        <v>Michael Reilly</v>
      </c>
      <c r="B120" t="str">
        <f>CONCATENATE(List!E119)</f>
        <v>CA</v>
      </c>
      <c r="C120" t="str">
        <f>CONCATENATE(List!C119)</f>
        <v>SJC</v>
      </c>
      <c r="D120">
        <f>CONCATENATE(List!I119)</f>
      </c>
      <c r="E120">
        <f>CONCATENATE(List!J119)</f>
      </c>
      <c r="F120" t="str">
        <f>CONCATENATE(List!H119)</f>
        <v>michael-reilly@worldnet.att.net</v>
      </c>
      <c r="G120" t="str">
        <f>CONCATENATE(List!B119)</f>
        <v>PA46-310P - N840D - San Jose, CA (SJC)</v>
      </c>
      <c r="H120" t="str">
        <f>CONCATENATE(List!D119)</f>
        <v>PA46 310P</v>
      </c>
    </row>
    <row r="121" spans="1:8" ht="12.75">
      <c r="A121" t="str">
        <f>CONCATENATE(List!G120)</f>
        <v>Mike Consoer</v>
      </c>
      <c r="B121" t="str">
        <f>CONCATENATE(List!E120)</f>
        <v>MN</v>
      </c>
      <c r="C121" t="str">
        <f>CONCATENATE(List!C120)</f>
        <v>LVN</v>
      </c>
      <c r="D121">
        <f>CONCATENATE(List!I120)</f>
      </c>
      <c r="E121">
        <f>CONCATENATE(List!J120)</f>
      </c>
      <c r="F121">
        <f>CONCATENATE(List!H120)</f>
      </c>
      <c r="G121" t="str">
        <f>CONCATENATE(List!B120)</f>
        <v>PA28-180 D N5269L LVN (Lakeville,MN)</v>
      </c>
      <c r="H121" t="str">
        <f>CONCATENATE(List!D120)</f>
        <v>PA28 180 D</v>
      </c>
    </row>
    <row r="122" spans="1:8" ht="12.75">
      <c r="A122" t="str">
        <f>CONCATENATE(List!G121)</f>
        <v>Mike Elliott</v>
      </c>
      <c r="B122" t="str">
        <f>CONCATENATE(List!E121)</f>
        <v>LS</v>
      </c>
      <c r="C122" t="str">
        <f>CONCATENATE(List!C121)</f>
        <v>0LA4</v>
      </c>
      <c r="D122">
        <f>CONCATENATE(List!I121)</f>
      </c>
      <c r="E122">
        <f>CONCATENATE(List!J121)</f>
      </c>
      <c r="F122">
        <f>CONCATENATE(List!H121)</f>
      </c>
      <c r="G122" t="str">
        <f>CONCATENATE(List!B121)</f>
        <v>PA28-140 D 1971 N2146T  @ 0LA4  Reserve, Louisiana</v>
      </c>
      <c r="H122" t="str">
        <f>CONCATENATE(List!D121)</f>
        <v>PA28 140</v>
      </c>
    </row>
    <row r="123" spans="1:8" ht="12.75">
      <c r="A123" t="str">
        <f>CONCATENATE(List!G122)</f>
        <v>Mike Ferrer</v>
      </c>
      <c r="B123">
        <f>CONCATENATE(List!E122)</f>
      </c>
      <c r="C123">
        <f>CONCATENATE(List!C122)</f>
      </c>
      <c r="D123">
        <f>CONCATENATE(List!I122)</f>
      </c>
      <c r="E123">
        <f>CONCATENATE(List!J122)</f>
      </c>
      <c r="F123">
        <f>CONCATENATE(List!H122)</f>
      </c>
      <c r="G123" t="str">
        <f>CONCATENATE(List!B122)</f>
        <v>PA28-236 N422DJ 1979 Piper Dakota</v>
      </c>
      <c r="H123" t="str">
        <f>CONCATENATE(List!D122)</f>
        <v>PA28 236</v>
      </c>
    </row>
    <row r="124" spans="1:8" ht="12.75">
      <c r="A124" t="str">
        <f>CONCATENATE(List!G123)</f>
        <v>Mike Fulkerson</v>
      </c>
      <c r="B124" t="str">
        <f>CONCATENATE(List!E123)</f>
        <v>NM</v>
      </c>
      <c r="C124" t="str">
        <f>CONCATENATE(List!C123)</f>
        <v>CNM</v>
      </c>
      <c r="D124">
        <f>CONCATENATE(List!I123)</f>
      </c>
      <c r="E124">
        <f>CONCATENATE(List!J123)</f>
      </c>
      <c r="F124" t="str">
        <f>CONCATENATE(List!H123)</f>
        <v>mfulker@caverns.com</v>
      </c>
      <c r="G124" t="str">
        <f>CONCATENATE(List!B123)</f>
        <v>PA28-180 1963  CNM, Carlsbad, NM</v>
      </c>
      <c r="H124" t="str">
        <f>CONCATENATE(List!D123)</f>
        <v>PA28 180 B</v>
      </c>
    </row>
    <row r="125" spans="1:8" ht="12.75">
      <c r="A125" t="str">
        <f>CONCATENATE(List!G124)</f>
        <v>Mike Gammon</v>
      </c>
      <c r="B125" t="str">
        <f>CONCATENATE(List!E124)</f>
        <v>NM</v>
      </c>
      <c r="C125" t="str">
        <f>CONCATENATE(List!C124)</f>
        <v>CZBM</v>
      </c>
      <c r="D125">
        <f>CONCATENATE(List!I124)</f>
      </c>
      <c r="E125">
        <f>CONCATENATE(List!J124)</f>
      </c>
      <c r="F125" t="str">
        <f>CONCATENATE(List!H124)</f>
        <v>jmgammon@sympatico.ca</v>
      </c>
      <c r="G125" t="str">
        <f>CONCATENATE(List!B124)</f>
        <v>PA28-140/Home base-Quebec (CZBM-Bromont)</v>
      </c>
      <c r="H125" t="str">
        <f>CONCATENATE(List!D124)</f>
        <v>PA28 140</v>
      </c>
    </row>
    <row r="126" spans="1:8" ht="12.75">
      <c r="A126" t="str">
        <f>CONCATENATE(List!G125)</f>
        <v>Mike Jacobs</v>
      </c>
      <c r="B126" t="str">
        <f>CONCATENATE(List!E125)</f>
        <v>OK</v>
      </c>
      <c r="C126" t="str">
        <f>CONCATENATE(List!C125)</f>
        <v>H71</v>
      </c>
      <c r="D126" t="str">
        <f>CONCATENATE(List!I125)</f>
        <v>918-825-5137</v>
      </c>
      <c r="E126" t="str">
        <f>CONCATENATE(List!J125)</f>
        <v>800-462-7032 </v>
      </c>
      <c r="F126" t="str">
        <f>CONCATENATE(List!H125)</f>
        <v>mjacobs@1st-of-pryor.com</v>
      </c>
      <c r="G126" t="str">
        <f>CONCATENATE(List!B125)</f>
        <v>1979 Mooney 201 - N860BC, Pryor, OK</v>
      </c>
      <c r="H126" t="str">
        <f>CONCATENATE(List!D125)</f>
        <v>M20J</v>
      </c>
    </row>
    <row r="127" spans="1:8" ht="12.75">
      <c r="A127" t="str">
        <f>CONCATENATE(List!G126)</f>
        <v>Mike Strickland</v>
      </c>
      <c r="B127" t="str">
        <f>CONCATENATE(List!E126)</f>
        <v>NC</v>
      </c>
      <c r="C127" t="str">
        <f>CONCATENATE(List!C126)</f>
        <v>RUQ</v>
      </c>
      <c r="D127">
        <f>CONCATENATE(List!I126)</f>
      </c>
      <c r="E127">
        <f>CONCATENATE(List!J126)</f>
      </c>
      <c r="F127" t="str">
        <f>CONCATENATE(List!H126)</f>
        <v>STRICFLYER@aol.com</v>
      </c>
      <c r="G127" t="str">
        <f>CONCATENATE(List!B126)</f>
        <v>1972 PA28-180G N2382T Based at RUQ Salisbury, NC</v>
      </c>
      <c r="H127" t="str">
        <f>CONCATENATE(List!D126)</f>
        <v>PA28 180 G</v>
      </c>
    </row>
    <row r="128" spans="1:8" ht="12.75">
      <c r="A128" t="str">
        <f>CONCATENATE(List!G127)</f>
        <v>Mike Wier</v>
      </c>
      <c r="B128" t="str">
        <f>CONCATENATE(List!E127)</f>
        <v>FL</v>
      </c>
      <c r="C128" t="str">
        <f>CONCATENATE(List!C127)</f>
        <v>BCT</v>
      </c>
      <c r="D128">
        <f>CONCATENATE(List!I127)</f>
      </c>
      <c r="E128">
        <f>CONCATENATE(List!J127)</f>
      </c>
      <c r="F128" t="str">
        <f>CONCATENATE(List!H127)</f>
        <v>mikewier@gate.net</v>
      </c>
      <c r="G128" t="str">
        <f>CONCATENATE(List!B127)</f>
        <v>PA28-181 N9093Z FL (BCT)</v>
      </c>
      <c r="H128" t="str">
        <f>CONCATENATE(List!D127)</f>
        <v>PA28 181</v>
      </c>
    </row>
    <row r="129" spans="1:8" ht="12.75">
      <c r="A129" t="str">
        <f>CONCATENATE(List!G128)</f>
        <v>Mitch Williams</v>
      </c>
      <c r="B129" t="str">
        <f>CONCATENATE(List!E128)</f>
        <v>OK</v>
      </c>
      <c r="C129" t="str">
        <f>CONCATENATE(List!C128)</f>
        <v>CHK</v>
      </c>
      <c r="D129" t="str">
        <f>CONCATENATE(List!I128)</f>
        <v>405-247-4340</v>
      </c>
      <c r="E129">
        <f>CONCATENATE(List!J128)</f>
      </c>
      <c r="F129" t="str">
        <f>CONCATENATE(List!H128)</f>
        <v>mitchw@tanet.net</v>
      </c>
      <c r="G129" t="str">
        <f>CONCATENATE(List!B128)</f>
        <v>N7155A, '59 C172 Straight tail, Chickasha, OK CHK</v>
      </c>
      <c r="H129" t="str">
        <f>CONCATENATE(List!D128)</f>
        <v>C-172</v>
      </c>
    </row>
    <row r="130" spans="1:8" ht="12.75">
      <c r="A130" t="str">
        <f>CONCATENATE(List!G129)</f>
        <v>Neville Bohm</v>
      </c>
      <c r="B130" t="str">
        <f>CONCATENATE(List!E129)</f>
        <v>Africa</v>
      </c>
      <c r="C130" t="str">
        <f>CONCATENATE(List!C129)</f>
        <v>FAPY</v>
      </c>
      <c r="D130" t="str">
        <f>CONCATENATE(List!I129)</f>
        <v>+27 (16) 987-2313</v>
      </c>
      <c r="E130" t="str">
        <f>CONCATENATE(List!J129)</f>
        <v>+27 (12) 341-1470</v>
      </c>
      <c r="F130" t="str">
        <f>CONCATENATE(List!H129)</f>
        <v>nevbohm@bigtree.co.za</v>
      </c>
      <c r="G130" t="str">
        <f>CONCATENATE(List!B129)</f>
        <v>PA28-140 1974 Cruiser ZS-PGC FAPY Parys South Africa</v>
      </c>
      <c r="H130" t="str">
        <f>CONCATENATE(List!D129)</f>
        <v>PA28 140</v>
      </c>
    </row>
    <row r="131" spans="1:8" ht="12.75">
      <c r="A131" t="str">
        <f>CONCATENATE(List!G130)</f>
        <v>Nick Funk</v>
      </c>
      <c r="B131" t="str">
        <f>CONCATENATE(List!E130)</f>
        <v>LS</v>
      </c>
      <c r="C131" t="str">
        <f>CONCATENATE(List!C130)</f>
        <v>0LA4</v>
      </c>
      <c r="D131">
        <f>CONCATENATE(List!I130)</f>
      </c>
      <c r="E131">
        <f>CONCATENATE(List!J130)</f>
      </c>
      <c r="F131">
        <f>CONCATENATE(List!H130)</f>
      </c>
      <c r="G131" t="str">
        <f>CONCATENATE(List!B130)</f>
        <v>PA28-180 D 1968 N6624J  @ 0LA4  Reserve, Louisiana</v>
      </c>
      <c r="H131" t="str">
        <f>CONCATENATE(List!D130)</f>
        <v>PA28 180 D</v>
      </c>
    </row>
    <row r="132" spans="1:8" ht="12.75">
      <c r="A132" t="str">
        <f>CONCATENATE(List!G131)</f>
        <v>Palle Westergaard</v>
      </c>
      <c r="B132" t="str">
        <f>CONCATENATE(List!E131)</f>
        <v>Denmark</v>
      </c>
      <c r="C132" t="str">
        <f>CONCATENATE(List!C131)</f>
        <v>EKYT</v>
      </c>
      <c r="D132">
        <f>CONCATENATE(List!I131)</f>
      </c>
      <c r="E132">
        <f>CONCATENATE(List!J131)</f>
      </c>
      <c r="F132" t="str">
        <f>CONCATENATE(List!H131)</f>
        <v>pallew@post1.tele.dk</v>
      </c>
      <c r="G132" t="str">
        <f>CONCATENATE(List!B131)</f>
        <v>PA28-181 Archer III OY-PAW EKYT Aalborg, Denmark</v>
      </c>
      <c r="H132" t="str">
        <f>CONCATENATE(List!D131)</f>
        <v>PA28 181</v>
      </c>
    </row>
    <row r="133" spans="1:8" ht="12.75">
      <c r="A133" t="str">
        <f>CONCATENATE(List!G132)</f>
        <v>Paul &amp; Nancy Jensen</v>
      </c>
      <c r="B133" t="str">
        <f>CONCATENATE(List!E132)</f>
        <v>WV</v>
      </c>
      <c r="C133" t="str">
        <f>CONCATENATE(List!C132)</f>
        <v>I67</v>
      </c>
      <c r="D133">
        <f>CONCATENATE(List!I132)</f>
      </c>
      <c r="E133">
        <f>CONCATENATE(List!J132)</f>
      </c>
      <c r="F133">
        <f>CONCATENATE(List!H132)</f>
      </c>
      <c r="G133" t="str">
        <f>CONCATENATE(List!B132)</f>
        <v>PA28RT-201T N871DC I67 (Cincinnati West, OH) &amp; 4G7 (Fairmont, WV)</v>
      </c>
      <c r="H133" t="str">
        <f>CONCATENATE(List!D132)</f>
        <v>PA28R 201T</v>
      </c>
    </row>
    <row r="134" spans="1:8" ht="12.75">
      <c r="A134" t="str">
        <f>CONCATENATE(List!G133)</f>
        <v>Paul Tomblin</v>
      </c>
      <c r="B134" t="str">
        <f>CONCATENATE(List!E133)</f>
        <v>NY</v>
      </c>
      <c r="C134" t="str">
        <f>CONCATENATE(List!C133)</f>
        <v>ROC</v>
      </c>
      <c r="D134">
        <f>CONCATENATE(List!I133)</f>
      </c>
      <c r="E134">
        <f>CONCATENATE(List!J133)</f>
      </c>
      <c r="F134" t="str">
        <f>CONCATENATE(List!H133)</f>
        <v>ptomblin@xcski.com</v>
      </c>
      <c r="G134" t="str">
        <f>CONCATENATE(List!B133)</f>
        <v>PA28-161 and more at Rochester Flying Club, Rochester NY (ROC)</v>
      </c>
      <c r="H134" t="str">
        <f>CONCATENATE(List!D133)</f>
        <v>PA28 236</v>
      </c>
    </row>
    <row r="135" spans="1:8" ht="12.75">
      <c r="A135" t="str">
        <f>CONCATENATE(List!G134)</f>
        <v>Patrick Scott</v>
      </c>
      <c r="B135" t="str">
        <f>CONCATENATE(List!E134)</f>
        <v>PA</v>
      </c>
      <c r="C135" t="str">
        <f>CONCATENATE(List!C134)</f>
        <v>N57</v>
      </c>
      <c r="D135">
        <f>CONCATENATE(List!I134)</f>
      </c>
      <c r="E135">
        <f>CONCATENATE(List!J134)</f>
      </c>
      <c r="F135" t="str">
        <f>CONCATENATE(List!H134)</f>
        <v>granscott@aol.com</v>
      </c>
      <c r="G135" t="str">
        <f>CONCATENATE(List!B134)</f>
        <v>N9284W PA 28-235  N57 New Garden, PA - Kennett Square, PA area</v>
      </c>
      <c r="H135" t="str">
        <f>CONCATENATE(List!D134)</f>
        <v>PA28 235</v>
      </c>
    </row>
    <row r="136" spans="1:8" ht="12.75">
      <c r="A136" t="str">
        <f>CONCATENATE(List!G135)</f>
        <v>Per Callerstal</v>
      </c>
      <c r="B136" t="str">
        <f>CONCATENATE(List!E135)</f>
        <v>Sweden</v>
      </c>
      <c r="C136" t="str">
        <f>CONCATENATE(List!C135)</f>
        <v>ESCN</v>
      </c>
      <c r="D136">
        <f>CONCATENATE(List!I135)</f>
      </c>
      <c r="E136">
        <f>CONCATENATE(List!J135)</f>
      </c>
      <c r="F136" t="str">
        <f>CONCATENATE(List!H135)</f>
        <v>per.callerstal@mips.se</v>
      </c>
      <c r="G136" t="str">
        <f>CONCATENATE(List!B135)</f>
        <v>PA28-140 1966 SE-EYG ESCN Tullinge near Stockholm, Sweden</v>
      </c>
      <c r="H136" t="str">
        <f>CONCATENATE(List!D135)</f>
        <v>PA28 140</v>
      </c>
    </row>
    <row r="137" spans="1:8" ht="12.75">
      <c r="A137" t="str">
        <f>CONCATENATE(List!G136)</f>
        <v>Peter Coleman</v>
      </c>
      <c r="B137" t="str">
        <f>CONCATENATE(List!E136)</f>
        <v>MA</v>
      </c>
      <c r="C137" t="str">
        <f>CONCATENATE(List!C136)</f>
        <v>BVY</v>
      </c>
      <c r="D137">
        <f>CONCATENATE(List!I136)</f>
      </c>
      <c r="E137">
        <f>CONCATENATE(List!J136)</f>
      </c>
      <c r="F137" t="str">
        <f>CONCATENATE(List!H136)</f>
        <v>coleman@bbri.org</v>
      </c>
      <c r="G137" t="str">
        <f>CONCATENATE(List!B136)</f>
        <v>1978 Arrow III, N6952C, based Beverly, MA (BVY)</v>
      </c>
      <c r="H137" t="str">
        <f>CONCATENATE(List!D136)</f>
        <v>PA28R 201</v>
      </c>
    </row>
    <row r="138" spans="1:8" ht="12.75">
      <c r="A138" t="str">
        <f>CONCATENATE(List!G137)</f>
        <v>Phil Farmer</v>
      </c>
      <c r="B138" t="str">
        <f>CONCATENATE(List!E137)</f>
        <v>AR</v>
      </c>
      <c r="C138" t="str">
        <f>CONCATENATE(List!C137)</f>
        <v>LLQ</v>
      </c>
      <c r="D138" t="str">
        <f>CONCATENATE(List!I137)</f>
        <v>870-367-3318</v>
      </c>
      <c r="E138" t="str">
        <f>CONCATENATE(List!J137)</f>
        <v>870-367-6251  ex3306</v>
      </c>
      <c r="F138" t="str">
        <f>CONCATENATE(List!H137)</f>
        <v>pilot@ccc-cable.net</v>
      </c>
      <c r="G138" t="str">
        <f>CONCATENATE(List!B137)</f>
        <v>Piper Cherokee 140  N33158  Monticello, AR</v>
      </c>
      <c r="H138" t="str">
        <f>CONCATENATE(List!D137)</f>
        <v>PA28 140</v>
      </c>
    </row>
    <row r="139" spans="1:8" ht="12.75">
      <c r="A139" t="str">
        <f>CONCATENATE(List!G138)</f>
        <v>Phil Newlon</v>
      </c>
      <c r="B139" t="str">
        <f>CONCATENATE(List!E138)</f>
        <v>OH</v>
      </c>
      <c r="C139" t="str">
        <f>CONCATENATE(List!C138)</f>
        <v>OSU</v>
      </c>
      <c r="D139">
        <f>CONCATENATE(List!I138)</f>
      </c>
      <c r="E139">
        <f>CONCATENATE(List!J138)</f>
      </c>
      <c r="F139" t="str">
        <f>CONCATENATE(List!H138)</f>
        <v>pnewlon@toosan.com</v>
      </c>
      <c r="G139" t="str">
        <f>CONCATENATE(List!B138)</f>
        <v>PA28-180 - N2652T - Dublin, Ohio (OSU)</v>
      </c>
      <c r="H139" t="str">
        <f>CONCATENATE(List!D138)</f>
        <v>PA28 180</v>
      </c>
    </row>
    <row r="140" spans="1:8" ht="12.75">
      <c r="A140" t="str">
        <f>CONCATENATE(List!G139)</f>
        <v>Ralph Fox</v>
      </c>
      <c r="B140" t="str">
        <f>CONCATENATE(List!E139)</f>
        <v>NC</v>
      </c>
      <c r="C140" t="str">
        <f>CONCATENATE(List!C139)</f>
        <v>ILM</v>
      </c>
      <c r="D140">
        <f>CONCATENATE(List!I139)</f>
      </c>
      <c r="E140">
        <f>CONCATENATE(List!J139)</f>
      </c>
      <c r="F140" t="str">
        <f>CONCATENATE(List!H139)</f>
        <v>PhantomOfO@aol.com</v>
      </c>
      <c r="G140" t="str">
        <f>CONCATENATE(List!B139)</f>
        <v>PA28-180 F Wilmington, NC </v>
      </c>
      <c r="H140" t="str">
        <f>CONCATENATE(List!D139)</f>
        <v>PA28 180 F</v>
      </c>
    </row>
    <row r="141" spans="1:8" ht="12.75">
      <c r="A141" t="str">
        <f>CONCATENATE(List!G140)</f>
        <v>Randy Dotterer</v>
      </c>
      <c r="B141" t="str">
        <f>CONCATENATE(List!E140)</f>
        <v>PA</v>
      </c>
      <c r="C141" t="str">
        <f>CONCATENATE(List!C140)</f>
        <v>PTW</v>
      </c>
      <c r="D141" t="str">
        <f>CONCATENATE(List!I140)</f>
        <v>610-754-6993</v>
      </c>
      <c r="E141">
        <f>CONCATENATE(List!J140)</f>
      </c>
      <c r="F141" t="str">
        <f>CONCATENATE(List!H140)</f>
        <v>RDotte6726@aol.com</v>
      </c>
      <c r="G141" t="str">
        <f>CONCATENATE(List!B140)</f>
        <v>1966 Piper PA28-180 C, N9189J, based at Pottstown/Limerick (PTW) PA</v>
      </c>
      <c r="H141" t="str">
        <f>CONCATENATE(List!D140)</f>
        <v>PA28 180</v>
      </c>
    </row>
    <row r="142" spans="1:8" ht="12.75">
      <c r="A142" t="str">
        <f>CONCATENATE(List!G141)</f>
        <v>Reece R. Pollack</v>
      </c>
      <c r="B142" t="str">
        <f>CONCATENATE(List!E141)</f>
        <v>MD</v>
      </c>
      <c r="C142" t="str">
        <f>CONCATENATE(List!C141)</f>
        <v>GAI</v>
      </c>
      <c r="D142">
        <f>CONCATENATE(List!I141)</f>
      </c>
      <c r="E142">
        <f>CONCATENATE(List!J141)</f>
      </c>
      <c r="F142" t="str">
        <f>CONCATENATE(List!H141)</f>
        <v>reece@his.com</v>
      </c>
      <c r="G142" t="str">
        <f>CONCATENATE(List!B141)</f>
        <v>CP-ASMEL-IA -- N1707H Piper Arrow III (based KGAI)</v>
      </c>
      <c r="H142" t="str">
        <f>CONCATENATE(List!D141)</f>
        <v>PA28R 200</v>
      </c>
    </row>
    <row r="143" spans="1:8" ht="12.75">
      <c r="A143" t="str">
        <f>CONCATENATE(List!G142)</f>
        <v>Rich Badaracco</v>
      </c>
      <c r="B143" t="str">
        <f>CONCATENATE(List!E142)</f>
        <v>NC</v>
      </c>
      <c r="C143" t="str">
        <f>CONCATENATE(List!C142)</f>
        <v>CRE</v>
      </c>
      <c r="D143" t="str">
        <f>CONCATENATE(List!I142)</f>
        <v>704-938-9306</v>
      </c>
      <c r="E143" t="str">
        <f>CONCATENATE(List!J142)</f>
        <v>704-933-0455</v>
      </c>
      <c r="F143" t="str">
        <f>CONCATENATE(List!H142)</f>
        <v>pilot43t@sccoast.net</v>
      </c>
      <c r="G143" t="str">
        <f>CONCATENATE(List!B142)</f>
        <v>1971 Cherokee N1943T Grand Strand Airport, North Myrtle Beach, SC (CRE)</v>
      </c>
      <c r="H143" t="str">
        <f>CONCATENATE(List!D142)</f>
        <v>PA28 180 F</v>
      </c>
    </row>
    <row r="144" spans="1:8" ht="12.75">
      <c r="A144" t="str">
        <f>CONCATENATE(List!G143)</f>
        <v>Richard Bender</v>
      </c>
      <c r="B144" t="str">
        <f>CONCATENATE(List!E143)</f>
        <v>VA</v>
      </c>
      <c r="C144" t="str">
        <f>CONCATENATE(List!C143)</f>
        <v>JGG</v>
      </c>
      <c r="D144" t="str">
        <f>CONCATENATE(List!I143)</f>
        <v>757-253-2444</v>
      </c>
      <c r="E144" t="str">
        <f>CONCATENATE(List!J143)</f>
        <v>757-253-1199</v>
      </c>
      <c r="F144" t="str">
        <f>CONCATENATE(List!H143)</f>
        <v>rab@trevex.com</v>
      </c>
      <c r="G144" t="str">
        <f>CONCATENATE(List!B143)</f>
        <v>1969 PA-28-140B w/160HP STC - N7318F - Williamsburg, VA(JGG) </v>
      </c>
      <c r="H144" t="str">
        <f>CONCATENATE(List!D143)</f>
        <v>PA28 140</v>
      </c>
    </row>
    <row r="145" spans="1:8" ht="12.75">
      <c r="A145" t="str">
        <f>CONCATENATE(List!G144)</f>
        <v>Richard Dillon</v>
      </c>
      <c r="B145" t="str">
        <f>CONCATENATE(List!E144)</f>
        <v>MS</v>
      </c>
      <c r="C145" t="str">
        <f>CONCATENATE(List!C144)</f>
        <v>GWO</v>
      </c>
      <c r="D145">
        <f>CONCATENATE(List!I144)</f>
      </c>
      <c r="E145">
        <f>CONCATENATE(List!J144)</f>
      </c>
      <c r="F145" t="str">
        <f>CONCATENATE(List!H144)</f>
        <v>rldillon@tecinfo.com</v>
      </c>
      <c r="G145" t="str">
        <f>CONCATENATE(List!B144)</f>
        <v>PA28-180 C  N600RD Greenwood Mississippi GWO</v>
      </c>
      <c r="H145" t="str">
        <f>CONCATENATE(List!D144)</f>
        <v>PA28 180 C</v>
      </c>
    </row>
    <row r="146" spans="1:8" ht="12.75">
      <c r="A146" t="str">
        <f>CONCATENATE(List!G145)</f>
        <v>Richard Rosenthal</v>
      </c>
      <c r="B146" t="str">
        <f>CONCATENATE(List!E145)</f>
        <v>NY</v>
      </c>
      <c r="C146" t="str">
        <f>CONCATENATE(List!C145)</f>
        <v>FRG</v>
      </c>
      <c r="D146" t="str">
        <f>CONCATENATE(List!I145)</f>
        <v>212-683-0256</v>
      </c>
      <c r="E146" t="str">
        <f>CONCATENATE(List!J145)</f>
        <v>718-261-0200</v>
      </c>
      <c r="F146" t="str">
        <f>CONCATENATE(List!H145)</f>
        <v>dcoyote@ix.netcom.com</v>
      </c>
      <c r="G146" t="str">
        <f>CONCATENATE(List!B145)</f>
        <v>1959 PA24-250 Comanche - N6095P based at FRG</v>
      </c>
      <c r="H146" t="str">
        <f>CONCATENATE(List!D145)</f>
        <v>PA24 250</v>
      </c>
    </row>
    <row r="147" spans="1:8" ht="12.75">
      <c r="A147" t="str">
        <f>CONCATENATE(List!G146)</f>
        <v>Richard Turkel</v>
      </c>
      <c r="B147" t="str">
        <f>CONCATENATE(List!E146)</f>
        <v>TX</v>
      </c>
      <c r="C147" t="str">
        <f>CONCATENATE(List!C146)</f>
        <v>ORG</v>
      </c>
      <c r="D147">
        <f>CONCATENATE(List!I146)</f>
      </c>
      <c r="E147">
        <f>CONCATENATE(List!J146)</f>
      </c>
      <c r="F147" t="str">
        <f>CONCATENATE(List!H146)</f>
        <v>arturkel@exp.net</v>
      </c>
      <c r="G147" t="str">
        <f>CONCATENATE(List!B146)</f>
        <v>PA28-180  N4286T  based at ORG Orange, Texas</v>
      </c>
      <c r="H147" t="str">
        <f>CONCATENATE(List!D146)</f>
        <v>PA28 180</v>
      </c>
    </row>
    <row r="148" spans="1:8" ht="12.75">
      <c r="A148" t="str">
        <f>CONCATENATE(List!G147)</f>
        <v>Rick Beebe</v>
      </c>
      <c r="B148" t="str">
        <f>CONCATENATE(List!E147)</f>
        <v>CT</v>
      </c>
      <c r="C148" t="str">
        <f>CONCATENATE(List!C147)</f>
        <v>HVN</v>
      </c>
      <c r="D148">
        <f>CONCATENATE(List!I147)</f>
      </c>
      <c r="E148">
        <f>CONCATENATE(List!J147)</f>
      </c>
      <c r="F148" t="str">
        <f>CONCATENATE(List!H147)</f>
        <v>rick@beebe.org</v>
      </c>
      <c r="G148" t="str">
        <f>CONCATENATE(List!B147)</f>
        <v>PA28-151 Warrior, N153SM, New Haven, CT (HVN)</v>
      </c>
      <c r="H148" t="str">
        <f>CONCATENATE(List!D147)</f>
        <v>PA28 161</v>
      </c>
    </row>
    <row r="149" spans="1:8" ht="12.75">
      <c r="A149" t="str">
        <f>CONCATENATE(List!G148)</f>
        <v>Rick Eschman</v>
      </c>
      <c r="B149" t="str">
        <f>CONCATENATE(List!E148)</f>
        <v>TX</v>
      </c>
      <c r="C149" t="str">
        <f>CONCATENATE(List!C148)</f>
        <v>DWH</v>
      </c>
      <c r="D149">
        <f>CONCATENATE(List!I148)</f>
      </c>
      <c r="E149">
        <f>CONCATENATE(List!J148)</f>
      </c>
      <c r="F149" t="str">
        <f>CONCATENATE(List!H148)</f>
        <v>reschman@swbell.net</v>
      </c>
      <c r="G149" t="str">
        <f>CONCATENATE(List!B148)</f>
        <v>PA32R-300, 78 Lance, N47976, Houston, Texas (DWH)</v>
      </c>
      <c r="H149" t="str">
        <f>CONCATENATE(List!D148)</f>
        <v>PA28R 300</v>
      </c>
    </row>
    <row r="150" spans="1:8" ht="12.75">
      <c r="A150" t="str">
        <f>CONCATENATE(List!G149)</f>
        <v>Rick Miller</v>
      </c>
      <c r="B150" t="str">
        <f>CONCATENATE(List!E149)</f>
        <v>OH</v>
      </c>
      <c r="C150" t="str">
        <f>CONCATENATE(List!C149)</f>
        <v>I69</v>
      </c>
      <c r="D150" t="str">
        <f>CONCATENATE(List!I149)</f>
        <v>513-752-5117</v>
      </c>
      <c r="E150" t="str">
        <f>CONCATENATE(List!J149)</f>
        <v>513-476-7356</v>
      </c>
      <c r="F150" t="str">
        <f>CONCATENATE(List!H149)</f>
        <v>rick.miller@sdrc.com</v>
      </c>
      <c r="G150" t="str">
        <f>CONCATENATE(List!B149)</f>
        <v>PA28-180 E  Clermont County Airport, Cincinnati, Ohio</v>
      </c>
      <c r="H150" t="str">
        <f>CONCATENATE(List!D149)</f>
        <v>PA28 180 E</v>
      </c>
    </row>
    <row r="151" spans="1:8" ht="12.75">
      <c r="A151" t="str">
        <f>CONCATENATE(List!G150)</f>
        <v>Rick Potts</v>
      </c>
      <c r="B151" t="str">
        <f>CONCATENATE(List!E150)</f>
        <v>AZ</v>
      </c>
      <c r="C151" t="str">
        <f>CONCATENATE(List!C150)</f>
        <v>CHD</v>
      </c>
      <c r="D151">
        <f>CONCATENATE(List!I150)</f>
      </c>
      <c r="E151">
        <f>CONCATENATE(List!J150)</f>
      </c>
      <c r="F151" t="str">
        <f>CONCATENATE(List!H150)</f>
        <v>phxlaw@email.com</v>
      </c>
      <c r="G151" t="str">
        <f>CONCATENATE(List!B150)</f>
        <v>1975 Warrior PA28-151 1974 N32334 CHD Phoenix, Arizona</v>
      </c>
      <c r="H151" t="str">
        <f>CONCATENATE(List!D150)</f>
        <v>PA28 151</v>
      </c>
    </row>
    <row r="152" spans="1:8" ht="12.75">
      <c r="A152" t="str">
        <f>CONCATENATE(List!G151)</f>
        <v>RJ Wyszkowski</v>
      </c>
      <c r="B152" t="str">
        <f>CONCATENATE(List!E151)</f>
        <v>PA</v>
      </c>
      <c r="C152" t="str">
        <f>CONCATENATE(List!C151)</f>
        <v>PNE</v>
      </c>
      <c r="D152">
        <f>CONCATENATE(List!I151)</f>
      </c>
      <c r="E152">
        <f>CONCATENATE(List!J151)</f>
      </c>
      <c r="F152">
        <f>CONCATENATE(List!H151)</f>
      </c>
      <c r="G152" t="str">
        <f>CONCATENATE(List!B151)</f>
        <v>N8143X PA28-181 1982 Philadelphia, PA based PNE</v>
      </c>
      <c r="H152" t="str">
        <f>CONCATENATE(List!D151)</f>
        <v>PA28 181</v>
      </c>
    </row>
    <row r="153" spans="1:8" ht="12.75">
      <c r="A153" t="str">
        <f>CONCATENATE(List!G152)</f>
        <v>Rob Guglielmetti</v>
      </c>
      <c r="B153" t="str">
        <f>CONCATENATE(List!E152)</f>
        <v>NJ</v>
      </c>
      <c r="C153" t="str">
        <f>CONCATENATE(List!C152)</f>
        <v>47N</v>
      </c>
      <c r="D153">
        <f>CONCATENATE(List!I152)</f>
      </c>
      <c r="E153">
        <f>CONCATENATE(List!J152)</f>
      </c>
      <c r="F153" t="str">
        <f>CONCATENATE(List!H152)</f>
        <v>rpg@rumblestrip.org</v>
      </c>
      <c r="G153" t="str">
        <f>CONCATENATE(List!B152)</f>
        <v>1966 C150F N6993F Central Jersey Regional Airport (47N)</v>
      </c>
      <c r="H153" t="str">
        <f>CONCATENATE(List!D152)</f>
        <v>C-150F</v>
      </c>
    </row>
    <row r="154" spans="1:8" ht="12.75">
      <c r="A154" t="str">
        <f>CONCATENATE(List!G153)</f>
        <v>Robert Call</v>
      </c>
      <c r="B154" t="str">
        <f>CONCATENATE(List!E153)</f>
        <v>SC</v>
      </c>
      <c r="C154" t="str">
        <f>CONCATENATE(List!C153)</f>
        <v>50J</v>
      </c>
      <c r="D154">
        <f>CONCATENATE(List!I153)</f>
      </c>
      <c r="E154">
        <f>CONCATENATE(List!J153)</f>
      </c>
      <c r="F154" t="str">
        <f>CONCATENATE(List!H153)</f>
        <v>rcall@primeravista.com</v>
      </c>
      <c r="G154" t="str">
        <f>CONCATENATE(List!B153)</f>
        <v>PA28-140  N40856  - 50J - Moncks Corner, SC</v>
      </c>
      <c r="H154" t="str">
        <f>CONCATENATE(List!D153)</f>
        <v>PA28 140</v>
      </c>
    </row>
    <row r="155" spans="1:8" ht="12.75">
      <c r="A155" t="str">
        <f>CONCATENATE(List!G154)</f>
        <v>Robert Choate</v>
      </c>
      <c r="B155" t="str">
        <f>CONCATENATE(List!E154)</f>
        <v>OK</v>
      </c>
      <c r="C155" t="str">
        <f>CONCATENATE(List!C154)</f>
        <v>SWO</v>
      </c>
      <c r="D155">
        <f>CONCATENATE(List!I154)</f>
      </c>
      <c r="E155">
        <f>CONCATENATE(List!J154)</f>
      </c>
      <c r="F155">
        <f>CONCATENATE(List!H154)</f>
      </c>
      <c r="G155" t="str">
        <f>CONCATENATE(List!B154)</f>
        <v>PA28-151 1977 , N5357F, Stillwater OK - SWO</v>
      </c>
      <c r="H155" t="str">
        <f>CONCATENATE(List!D154)</f>
        <v>PA28 151</v>
      </c>
    </row>
    <row r="156" spans="1:8" ht="12.75">
      <c r="A156" t="str">
        <f>CONCATENATE(List!G155)</f>
        <v>Robert Harris</v>
      </c>
      <c r="B156" t="str">
        <f>CONCATENATE(List!E155)</f>
        <v>TN</v>
      </c>
      <c r="C156" t="str">
        <f>CONCATENATE(List!C155)</f>
        <v>CKV</v>
      </c>
      <c r="D156">
        <f>CONCATENATE(List!I155)</f>
      </c>
      <c r="E156">
        <f>CONCATENATE(List!J155)</f>
      </c>
      <c r="F156">
        <f>CONCATENATE(List!H155)</f>
      </c>
      <c r="G156" t="str">
        <f>CONCATENATE(List!B155)</f>
        <v>81 Arrow IV, `67 Twin Comanche (based CKV), `81 Turbo Seminole </v>
      </c>
      <c r="H156" t="str">
        <f>CONCATENATE(List!D155)</f>
        <v>PA28R </v>
      </c>
    </row>
    <row r="157" spans="1:8" ht="12.75">
      <c r="A157" t="str">
        <f>CONCATENATE(List!G156)</f>
        <v>Roger L Elowitz</v>
      </c>
      <c r="B157" t="str">
        <f>CONCATENATE(List!E156)</f>
        <v>NJ</v>
      </c>
      <c r="C157" t="str">
        <f>CONCATENATE(List!C156)</f>
        <v>3N6</v>
      </c>
      <c r="D157" t="str">
        <f>CONCATENATE(List!I156)</f>
        <v>732-536-4786</v>
      </c>
      <c r="E157" t="str">
        <f>CONCATENATE(List!J156)</f>
        <v>732-995-4234</v>
      </c>
      <c r="F157" t="str">
        <f>CONCATENATE(List!H156)</f>
        <v>k2jas@optonline.net</v>
      </c>
      <c r="G157" t="str">
        <f>CONCATENATE(List!B156)</f>
        <v>PA28-236 1979 Dakota N3043K Old Bridge, NJ (3N6)</v>
      </c>
      <c r="H157" t="str">
        <f>CONCATENATE(List!D156)</f>
        <v>PA28 236</v>
      </c>
    </row>
    <row r="158" spans="1:8" ht="12.75">
      <c r="A158" t="str">
        <f>CONCATENATE(List!G157)</f>
        <v>Ron Bell</v>
      </c>
      <c r="B158" t="str">
        <f>CONCATENATE(List!E157)</f>
        <v>VA</v>
      </c>
      <c r="C158" t="str">
        <f>CONCATENATE(List!C157)</f>
        <v>OFP</v>
      </c>
      <c r="D158" t="str">
        <f>CONCATENATE(List!I157)</f>
        <v>804-730-6809</v>
      </c>
      <c r="E158">
        <f>CONCATENATE(List!J157)</f>
      </c>
      <c r="F158" t="str">
        <f>CONCATENATE(List!H157)</f>
        <v>rbell@hpavet.com</v>
      </c>
      <c r="G158" t="str">
        <f>CONCATENATE(List!B157)</f>
        <v>N62530  C-172 Mechanicsville, VA based OFP, Hanover County </v>
      </c>
      <c r="H158" t="str">
        <f>CONCATENATE(List!D157)</f>
        <v>C-172</v>
      </c>
    </row>
    <row r="159" spans="1:8" ht="12.75">
      <c r="A159" t="str">
        <f>CONCATENATE(List!G158)</f>
        <v>Ron Burden</v>
      </c>
      <c r="B159" t="str">
        <f>CONCATENATE(List!E158)</f>
        <v>AZ</v>
      </c>
      <c r="C159" t="str">
        <f>CONCATENATE(List!C158)</f>
        <v>P52</v>
      </c>
      <c r="D159">
        <f>CONCATENATE(List!I158)</f>
      </c>
      <c r="E159">
        <f>CONCATENATE(List!J158)</f>
      </c>
      <c r="F159" t="str">
        <f>CONCATENATE(List!H158)</f>
        <v>crb@commspeed.net</v>
      </c>
      <c r="G159" t="str">
        <f>CONCATENATE(List!B158)</f>
        <v>PA28-236 1980 Cottonwood, AZ </v>
      </c>
      <c r="H159" t="str">
        <f>CONCATENATE(List!D158)</f>
        <v>PA28 236</v>
      </c>
    </row>
    <row r="160" spans="1:8" ht="12.75">
      <c r="A160" t="str">
        <f>CONCATENATE(List!G159)</f>
        <v>Ron Keating</v>
      </c>
      <c r="B160" t="str">
        <f>CONCATENATE(List!E159)</f>
        <v>MA</v>
      </c>
      <c r="C160" t="str">
        <f>CONCATENATE(List!C159)</f>
        <v>OWD</v>
      </c>
      <c r="D160">
        <f>CONCATENATE(List!I159)</f>
      </c>
      <c r="E160">
        <f>CONCATENATE(List!J159)</f>
      </c>
      <c r="F160">
        <f>CONCATENATE(List!H159)</f>
      </c>
      <c r="G160" t="str">
        <f>CONCATENATE(List!B159)</f>
        <v>PA28R-200 N16460 OWD Mass</v>
      </c>
      <c r="H160" t="str">
        <f>CONCATENATE(List!D159)</f>
        <v>PA28R 200</v>
      </c>
    </row>
    <row r="161" spans="1:8" ht="12.75">
      <c r="A161" t="str">
        <f>CONCATENATE(List!G160)</f>
        <v>Ron Laughlin</v>
      </c>
      <c r="B161" t="str">
        <f>CONCATENATE(List!E160)</f>
        <v>OK</v>
      </c>
      <c r="C161" t="str">
        <f>CONCATENATE(List!C160)</f>
        <v>HSD</v>
      </c>
      <c r="D161">
        <f>CONCATENATE(List!I160)</f>
      </c>
      <c r="E161">
        <f>CONCATENATE(List!J160)</f>
      </c>
      <c r="F161" t="str">
        <f>CONCATENATE(List!H160)</f>
        <v>ronlaughlin@hotmail.com</v>
      </c>
      <c r="G161" t="str">
        <f>CONCATENATE(List!B160)</f>
        <v>PA28-201T Turbo Dakota N2915T Edmond, OK (KHSD)</v>
      </c>
      <c r="H161" t="str">
        <f>CONCATENATE(List!D160)</f>
        <v>PA28 201T</v>
      </c>
    </row>
    <row r="162" spans="1:8" ht="12.75">
      <c r="A162" t="str">
        <f>CONCATENATE(List!G161)</f>
        <v>Rori Stumpf</v>
      </c>
      <c r="B162" t="str">
        <f>CONCATENATE(List!E161)</f>
        <v>MA</v>
      </c>
      <c r="C162" t="str">
        <f>CONCATENATE(List!C161)</f>
        <v>OWD</v>
      </c>
      <c r="D162">
        <f>CONCATENATE(List!I161)</f>
      </c>
      <c r="E162">
        <f>CONCATENATE(List!J161)</f>
      </c>
      <c r="F162" t="str">
        <f>CONCATENATE(List!H161)</f>
        <v>rori@speakeasy.net</v>
      </c>
      <c r="G162" t="str">
        <f>CONCATENATE(List!B161)</f>
        <v>PA28-180 1973 based at Norwood, MA (OWD)</v>
      </c>
      <c r="H162" t="str">
        <f>CONCATENATE(List!D161)</f>
        <v>PA28 180</v>
      </c>
    </row>
    <row r="163" spans="1:8" ht="12.75">
      <c r="A163" t="str">
        <f>CONCATENATE(List!G162)</f>
        <v>Ross Ramsey</v>
      </c>
      <c r="B163" t="str">
        <f>CONCATENATE(List!E162)</f>
        <v>TN</v>
      </c>
      <c r="C163" t="str">
        <f>CONCATENATE(List!C162)</f>
        <v>TYS</v>
      </c>
      <c r="D163">
        <f>CONCATENATE(List!I162)</f>
      </c>
      <c r="E163">
        <f>CONCATENATE(List!J162)</f>
      </c>
      <c r="F163" t="str">
        <f>CONCATENATE(List!H162)</f>
        <v>volav@comcast.net</v>
      </c>
      <c r="G163" t="str">
        <f>CONCATENATE(List!B162)</f>
        <v>Knoxville, TN (TYS) PA28-161's, PA28-180,  PA28R-201T &amp; PA34-200</v>
      </c>
      <c r="H163" t="str">
        <f>CONCATENATE(List!D162)</f>
        <v>PA28 161</v>
      </c>
    </row>
    <row r="164" spans="1:8" ht="12.75">
      <c r="A164" t="str">
        <f>CONCATENATE(List!G163)</f>
        <v>Scott Fink</v>
      </c>
      <c r="B164" t="str">
        <f>CONCATENATE(List!E163)</f>
        <v>AZ</v>
      </c>
      <c r="C164" t="str">
        <f>CONCATENATE(List!C163)</f>
        <v>DVT</v>
      </c>
      <c r="D164">
        <f>CONCATENATE(List!I163)</f>
      </c>
      <c r="E164">
        <f>CONCATENATE(List!J163)</f>
      </c>
      <c r="F164" t="str">
        <f>CONCATENATE(List!H163)</f>
        <v>Scott.Fink@Microchip.com</v>
      </c>
      <c r="G164" t="str">
        <f>CONCATENATE(List!B163)</f>
        <v>72 PA28-140E, 1941 Boeing A75N1, 20?? Van's RV6</v>
      </c>
      <c r="H164" t="str">
        <f>CONCATENATE(List!D163)</f>
        <v>PA28 140</v>
      </c>
    </row>
    <row r="165" spans="1:8" ht="12.75">
      <c r="A165" t="str">
        <f>CONCATENATE(List!G164)</f>
        <v>Scott Munger</v>
      </c>
      <c r="B165" t="str">
        <f>CONCATENATE(List!E164)</f>
        <v>NE</v>
      </c>
      <c r="C165" t="str">
        <f>CONCATENATE(List!C164)</f>
        <v>HSI</v>
      </c>
      <c r="D165">
        <f>CONCATENATE(List!I164)</f>
      </c>
      <c r="E165">
        <f>CONCATENATE(List!J164)</f>
      </c>
      <c r="F165">
        <f>CONCATENATE(List!H164)</f>
      </c>
      <c r="G165" t="str">
        <f>CONCATENATE(List!B164)</f>
        <v>PA-28-235 N9230W - Home Base, Hastings, NE (HSI)</v>
      </c>
      <c r="H165" t="str">
        <f>CONCATENATE(List!D164)</f>
        <v>PA28 235</v>
      </c>
    </row>
    <row r="166" spans="1:8" ht="12.75">
      <c r="A166" t="str">
        <f>CONCATENATE(List!G165)</f>
        <v>Scott Welliver</v>
      </c>
      <c r="B166" t="str">
        <f>CONCATENATE(List!E165)</f>
        <v>WA</v>
      </c>
      <c r="C166" t="str">
        <f>CONCATENATE(List!C165)</f>
        <v>AWO</v>
      </c>
      <c r="D166">
        <f>CONCATENATE(List!I165)</f>
      </c>
      <c r="E166">
        <f>CONCATENATE(List!J165)</f>
      </c>
      <c r="F166">
        <f>CONCATENATE(List!H165)</f>
      </c>
      <c r="G166" t="str">
        <f>CONCATENATE(List!B165)</f>
        <v>PA-28-235 1964 N8730W  Arlington, WA</v>
      </c>
      <c r="H166" t="str">
        <f>CONCATENATE(List!D165)</f>
        <v>PA28 235</v>
      </c>
    </row>
    <row r="167" spans="1:8" ht="12.75">
      <c r="A167" t="str">
        <f>CONCATENATE(List!G166)</f>
        <v>Shad Stevens</v>
      </c>
      <c r="B167" t="str">
        <f>CONCATENATE(List!E166)</f>
        <v>WI</v>
      </c>
      <c r="C167" t="str">
        <f>CONCATENATE(List!C166)</f>
        <v>EAU</v>
      </c>
      <c r="D167">
        <f>CONCATENATE(List!I166)</f>
      </c>
      <c r="E167">
        <f>CONCATENATE(List!J166)</f>
      </c>
      <c r="F167">
        <f>CONCATENATE(List!H166)</f>
      </c>
      <c r="G167" t="str">
        <f>CONCATENATE(List!B166)</f>
        <v>PA28-180 C 1966  N9509J   Eau Claire, WI</v>
      </c>
      <c r="H167" t="str">
        <f>CONCATENATE(List!D166)</f>
        <v>PA28 180 C</v>
      </c>
    </row>
    <row r="168" spans="1:8" ht="12.75">
      <c r="A168" t="str">
        <f>CONCATENATE(List!G167)</f>
        <v>St Stephen Ames</v>
      </c>
      <c r="B168" t="str">
        <f>CONCATENATE(List!E167)</f>
        <v>MD</v>
      </c>
      <c r="C168" t="str">
        <f>CONCATENATE(List!C167)</f>
        <v>DMW</v>
      </c>
      <c r="D168">
        <f>CONCATENATE(List!I167)</f>
      </c>
      <c r="E168">
        <f>CONCATENATE(List!J167)</f>
      </c>
      <c r="F168" t="str">
        <f>CONCATENATE(List!H167)</f>
        <v>stephen@stephenames.com</v>
      </c>
      <c r="G168" t="str">
        <f>CONCATENATE(List!B167)</f>
        <v>PA-28-180 1973 Piper Challenger N16402 Westminster, MD</v>
      </c>
      <c r="H168" t="str">
        <f>CONCATENATE(List!D167)</f>
        <v>PA28 180 F</v>
      </c>
    </row>
    <row r="169" spans="1:8" ht="12.75">
      <c r="A169" t="str">
        <f>CONCATENATE(List!G168)</f>
        <v>Stan Otts</v>
      </c>
      <c r="B169" t="str">
        <f>CONCATENATE(List!E168)</f>
        <v>GA</v>
      </c>
      <c r="C169" t="str">
        <f>CONCATENATE(List!C168)</f>
        <v>70J</v>
      </c>
      <c r="D169">
        <f>CONCATENATE(List!I168)</f>
      </c>
      <c r="E169" t="str">
        <f>CONCATENATE(List!J168)</f>
        <v>229-416-7297</v>
      </c>
      <c r="F169" t="str">
        <f>CONCATENATE(List!H168)</f>
        <v>stano@mh-m.org</v>
      </c>
      <c r="G169" t="str">
        <f>CONCATENATE(List!B168)</f>
        <v>1975 PA28-140 N32040 based (70J) Cairo, Georgia</v>
      </c>
      <c r="H169" t="str">
        <f>CONCATENATE(List!D168)</f>
        <v>PA28 140</v>
      </c>
    </row>
    <row r="170" spans="1:8" ht="12.75">
      <c r="A170" t="str">
        <f>CONCATENATE(List!G169)</f>
        <v>Stan Zamkow</v>
      </c>
      <c r="B170" t="str">
        <f>CONCATENATE(List!E169)</f>
        <v>MA</v>
      </c>
      <c r="C170" t="str">
        <f>CONCATENATE(List!C169)</f>
        <v>1B9</v>
      </c>
      <c r="D170" t="str">
        <f>CONCATENATE(List!I169)</f>
        <v>781-784-2070</v>
      </c>
      <c r="E170">
        <f>CONCATENATE(List!J169)</f>
      </c>
      <c r="F170" t="str">
        <f>CONCATENATE(List!H169)</f>
        <v>szam@gis.net</v>
      </c>
      <c r="G170" t="str">
        <f>CONCATENATE(List!B169)</f>
        <v>1977 PA28R-201  N-941NZ  Based 1B9 (Mansfield, MA)</v>
      </c>
      <c r="H170" t="str">
        <f>CONCATENATE(List!D169)</f>
        <v>PA28R 201</v>
      </c>
    </row>
    <row r="171" spans="1:8" ht="12.75">
      <c r="A171" t="str">
        <f>CONCATENATE(List!G170)</f>
        <v>Steve Aughinbaugh</v>
      </c>
      <c r="B171" t="str">
        <f>CONCATENATE(List!E170)</f>
        <v>TX</v>
      </c>
      <c r="C171" t="str">
        <f>CONCATENATE(List!C170)</f>
        <v>T31</v>
      </c>
      <c r="D171" t="str">
        <f>CONCATENATE(List!I170)</f>
        <v>972-437-6862</v>
      </c>
      <c r="E171" t="str">
        <f>CONCATENATE(List!J170)</f>
        <v>972-989-6770</v>
      </c>
      <c r="F171" t="str">
        <f>CONCATENATE(List!H170)</f>
        <v>steve@aughinbaugh.org</v>
      </c>
      <c r="G171" t="str">
        <f>CONCATENATE(List!B170)</f>
        <v>PA28-180 B   N642RJ T31 - Aero Country, TX</v>
      </c>
      <c r="H171" t="str">
        <f>CONCATENATE(List!D170)</f>
        <v>PA28 180 B</v>
      </c>
    </row>
    <row r="172" spans="1:8" ht="12.75">
      <c r="A172" t="str">
        <f>CONCATENATE(List!G171)</f>
        <v>Steve Buerkle</v>
      </c>
      <c r="B172" t="str">
        <f>CONCATENATE(List!E171)</f>
        <v>PA</v>
      </c>
      <c r="C172" t="str">
        <f>CONCATENATE(List!C171)</f>
        <v>N99</v>
      </c>
      <c r="D172">
        <f>CONCATENATE(List!I171)</f>
      </c>
      <c r="E172">
        <f>CONCATENATE(List!J171)</f>
      </c>
      <c r="F172" t="str">
        <f>CONCATENATE(List!H171)</f>
        <v>sbuerkle@adelphia.net</v>
      </c>
      <c r="G172" t="str">
        <f>CONCATENATE(List!B171)</f>
        <v>PA32-260 N1563X 1975 @ N99 (Brandywine Airport, West Chester, PA)</v>
      </c>
      <c r="H172" t="str">
        <f>CONCATENATE(List!D171)</f>
        <v>PA32 260</v>
      </c>
    </row>
    <row r="173" spans="1:8" ht="12.75">
      <c r="A173" t="str">
        <f>CONCATENATE(List!G172)</f>
        <v>Steve Foley</v>
      </c>
      <c r="B173" t="str">
        <f>CONCATENATE(List!E172)</f>
        <v>NC</v>
      </c>
      <c r="C173" t="str">
        <f>CONCATENATE(List!C172)</f>
        <v>60M</v>
      </c>
      <c r="D173" t="str">
        <f>CONCATENATE(List!I172)</f>
        <v>508-841-9896</v>
      </c>
      <c r="E173" t="str">
        <f>CONCATENATE(List!J172)</f>
        <v>508-479-9615</v>
      </c>
      <c r="F173" t="str">
        <f>CONCATENATE(List!H172)</f>
        <v>N6480R@att.net</v>
      </c>
      <c r="G173" t="str">
        <f>CONCATENATE(List!B172)</f>
        <v>PA-28-140 (1966) N6480R Spencer, MA (60M)</v>
      </c>
      <c r="H173" t="str">
        <f>CONCATENATE(List!D172)</f>
        <v>PA28 140</v>
      </c>
    </row>
    <row r="174" spans="1:8" ht="12.75">
      <c r="A174" t="str">
        <f>CONCATENATE(List!G173)</f>
        <v>Steve Kuekes</v>
      </c>
      <c r="B174" t="str">
        <f>CONCATENATE(List!E173)</f>
        <v>NC</v>
      </c>
      <c r="C174" t="str">
        <f>CONCATENATE(List!C173)</f>
        <v>TTA</v>
      </c>
      <c r="D174">
        <f>CONCATENATE(List!I173)</f>
      </c>
      <c r="E174">
        <f>CONCATENATE(List!J173)</f>
      </c>
      <c r="F174" t="str">
        <f>CONCATENATE(List!H173)</f>
        <v>skuekes@mail.com</v>
      </c>
      <c r="G174" t="str">
        <f>CONCATENATE(List!B173)</f>
        <v>N9259R '95 Saratoga based at Sanford-Lee County Regional (TTA)</v>
      </c>
      <c r="H174" t="str">
        <f>CONCATENATE(List!D173)</f>
        <v>PA32R 301</v>
      </c>
    </row>
    <row r="175" spans="1:8" ht="12.75">
      <c r="A175" t="str">
        <f>CONCATENATE(List!G174)</f>
        <v>Steve Muzic</v>
      </c>
      <c r="B175" t="str">
        <f>CONCATENATE(List!E174)</f>
        <v>CA</v>
      </c>
      <c r="C175" t="str">
        <f>CONCATENATE(List!C174)</f>
        <v>F70</v>
      </c>
      <c r="D175">
        <f>CONCATENATE(List!I174)</f>
      </c>
      <c r="E175">
        <f>CONCATENATE(List!J174)</f>
      </c>
      <c r="F175" t="str">
        <f>CONCATENATE(List!H174)</f>
        <v>muzic@ez2.net</v>
      </c>
      <c r="G175" t="str">
        <f>CONCATENATE(List!B174)</f>
        <v>1972 PA-28-180 N4330T F70 Murrieta, CA</v>
      </c>
      <c r="H175" t="str">
        <f>CONCATENATE(List!D174)</f>
        <v>PA28 180</v>
      </c>
    </row>
    <row r="176" spans="1:8" ht="12.75">
      <c r="A176" t="str">
        <f>CONCATENATE(List!G175)</f>
        <v>Steve West-Fisher</v>
      </c>
      <c r="B176" t="str">
        <f>CONCATENATE(List!E175)</f>
        <v>FL</v>
      </c>
      <c r="C176" t="str">
        <f>CONCATENATE(List!C175)</f>
        <v>TPF</v>
      </c>
      <c r="D176">
        <f>CONCATENATE(List!I175)</f>
      </c>
      <c r="E176">
        <f>CONCATENATE(List!J175)</f>
      </c>
      <c r="F176" t="str">
        <f>CONCATENATE(List!H175)</f>
        <v>steve@coastaldatasystems.com</v>
      </c>
      <c r="G176" t="str">
        <f>CONCATENATE(List!B175)</f>
        <v>PA28-160 1966  N28PA TPF</v>
      </c>
      <c r="H176" t="str">
        <f>CONCATENATE(List!D175)</f>
        <v>PA28 160</v>
      </c>
    </row>
    <row r="177" spans="1:8" ht="12.75">
      <c r="A177" t="str">
        <f>CONCATENATE(List!G176)</f>
        <v>Steve Wooten</v>
      </c>
      <c r="B177" t="str">
        <f>CONCATENATE(List!E176)</f>
        <v>MS</v>
      </c>
      <c r="C177" t="str">
        <f>CONCATENATE(List!C176)</f>
        <v>IDL</v>
      </c>
      <c r="D177">
        <f>CONCATENATE(List!I176)</f>
      </c>
      <c r="E177">
        <f>CONCATENATE(List!J176)</f>
      </c>
      <c r="F177">
        <f>CONCATENATE(List!H176)</f>
      </c>
      <c r="G177" t="str">
        <f>CONCATENATE(List!B176)</f>
        <v>PA28-140 N4335J IDL  Indianola MS</v>
      </c>
      <c r="H177" t="str">
        <f>CONCATENATE(List!D176)</f>
        <v>PA28 140</v>
      </c>
    </row>
    <row r="178" spans="1:8" ht="12.75">
      <c r="A178" t="str">
        <f>CONCATENATE(List!G177)</f>
        <v>Steven McConnell</v>
      </c>
      <c r="B178" t="str">
        <f>CONCATENATE(List!E177)</f>
        <v>FL</v>
      </c>
      <c r="C178" t="str">
        <f>CONCATENATE(List!C177)</f>
        <v>ORL</v>
      </c>
      <c r="D178" t="str">
        <f>CONCATENATE(List!I177)</f>
        <v>407-886-2510</v>
      </c>
      <c r="E178">
        <f>CONCATENATE(List!J177)</f>
      </c>
      <c r="F178" t="str">
        <f>CONCATENATE(List!H177)</f>
        <v>cndream@earthlink.net</v>
      </c>
      <c r="G178" t="str">
        <f>CONCATENATE(List!B177)</f>
        <v>PA28-180 D Orlando, Florida</v>
      </c>
      <c r="H178" t="str">
        <f>CONCATENATE(List!D177)</f>
        <v>PA28 180 D</v>
      </c>
    </row>
    <row r="179" spans="1:8" ht="12.75">
      <c r="A179" t="str">
        <f>CONCATENATE(List!G178)</f>
        <v>Steven Newton</v>
      </c>
      <c r="B179" t="str">
        <f>CONCATENATE(List!E178)</f>
        <v>MD</v>
      </c>
      <c r="C179" t="str">
        <f>CONCATENATE(List!C178)</f>
        <v>GAI</v>
      </c>
      <c r="D179" t="str">
        <f>CONCATENATE(List!I178)</f>
        <v>301-775-7682</v>
      </c>
      <c r="E179">
        <f>CONCATENATE(List!J178)</f>
      </c>
      <c r="F179" t="str">
        <f>CONCATENATE(List!H178)</f>
        <v>snewton@bellatlantic.net</v>
      </c>
      <c r="G179" t="str">
        <f>CONCATENATE(List!B178)</f>
        <v>Octopus Flying Club Gaithersburg, MD (GAI) 78 Warrior II and more</v>
      </c>
      <c r="H179" t="str">
        <f>CONCATENATE(List!D178)</f>
        <v>PA28 181</v>
      </c>
    </row>
    <row r="180" spans="1:8" ht="12.75">
      <c r="A180" t="str">
        <f>CONCATENATE(List!G179)</f>
        <v>Stu Dwork</v>
      </c>
      <c r="B180" t="str">
        <f>CONCATENATE(List!E179)</f>
        <v>TX</v>
      </c>
      <c r="C180" t="str">
        <f>CONCATENATE(List!C179)</f>
        <v>ADS</v>
      </c>
      <c r="D180">
        <f>CONCATENATE(List!I179)</f>
      </c>
      <c r="E180">
        <f>CONCATENATE(List!J179)</f>
      </c>
      <c r="F180">
        <f>CONCATENATE(List!H179)</f>
      </c>
      <c r="G180" t="str">
        <f>CONCATENATE(List!B179)</f>
        <v>PA28-181 Dallas, TX N8354C a 1976</v>
      </c>
      <c r="H180" t="str">
        <f>CONCATENATE(List!D179)</f>
        <v>PA28 181</v>
      </c>
    </row>
    <row r="181" spans="1:8" ht="12.75">
      <c r="A181" t="str">
        <f>CONCATENATE(List!G180)</f>
        <v>Susan Veach</v>
      </c>
      <c r="B181" t="str">
        <f>CONCATENATE(List!E180)</f>
        <v>VA</v>
      </c>
      <c r="C181" t="str">
        <f>CONCATENATE(List!C180)</f>
        <v>CHO</v>
      </c>
      <c r="D181">
        <f>CONCATENATE(List!I180)</f>
      </c>
      <c r="E181">
        <f>CONCATENATE(List!J180)</f>
      </c>
      <c r="F181" t="str">
        <f>CONCATENATE(List!H180)</f>
        <v>SVeach3@aol.com</v>
      </c>
      <c r="G181" t="str">
        <f>CONCATENATE(List!B180)</f>
        <v>in search of a PA-28-200 based in beautiful Charlottesville, VA  (CHO)</v>
      </c>
      <c r="H181" t="str">
        <f>CONCATENATE(List!D180)</f>
        <v>Renter</v>
      </c>
    </row>
    <row r="182" spans="1:8" ht="12.75">
      <c r="A182" t="str">
        <f>CONCATENATE(List!G181)</f>
        <v>Ted Eckstrom</v>
      </c>
      <c r="B182" t="str">
        <f>CONCATENATE(List!E181)</f>
        <v>MN</v>
      </c>
      <c r="C182" t="str">
        <f>CONCATENATE(List!C181)</f>
        <v>MIC</v>
      </c>
      <c r="D182">
        <f>CONCATENATE(List!I181)</f>
      </c>
      <c r="E182">
        <f>CONCATENATE(List!J181)</f>
      </c>
      <c r="F182" t="str">
        <f>CONCATENATE(List!H181)</f>
        <v>treckstrom@earthlink.net</v>
      </c>
      <c r="G182" t="str">
        <f>CONCATENATE(List!B181)</f>
        <v>PA-28R-201 1977 based Crystal Airport (MIC)</v>
      </c>
      <c r="H182" t="str">
        <f>CONCATENATE(List!D181)</f>
        <v>PA28R 201</v>
      </c>
    </row>
    <row r="183" spans="1:8" ht="12.75">
      <c r="A183" t="str">
        <f>CONCATENATE(List!G182)</f>
        <v>Tim Long</v>
      </c>
      <c r="B183" t="str">
        <f>CONCATENATE(List!E182)</f>
        <v>CA</v>
      </c>
      <c r="C183" t="str">
        <f>CONCATENATE(List!C182)</f>
        <v>CMA</v>
      </c>
      <c r="D183">
        <f>CONCATENATE(List!I182)</f>
      </c>
      <c r="E183">
        <f>CONCATENATE(List!J182)</f>
      </c>
      <c r="F183" t="str">
        <f>CONCATENATE(List!H182)</f>
        <v>tlong@vcnet.com</v>
      </c>
      <c r="G183" t="str">
        <f>CONCATENATE(List!B182)</f>
        <v>PA28-140 1974 Camarillo (CMA), CA</v>
      </c>
      <c r="H183" t="str">
        <f>CONCATENATE(List!D182)</f>
        <v>PA28 140</v>
      </c>
    </row>
    <row r="184" spans="1:8" ht="12.75">
      <c r="A184" t="str">
        <f>CONCATENATE(List!G183)</f>
        <v>Tim Smolen</v>
      </c>
      <c r="B184" t="str">
        <f>CONCATENATE(List!E183)</f>
        <v>TX</v>
      </c>
      <c r="C184" t="str">
        <f>CONCATENATE(List!C183)</f>
        <v>T31</v>
      </c>
      <c r="D184">
        <f>CONCATENATE(List!I183)</f>
      </c>
      <c r="E184">
        <f>CONCATENATE(List!J183)</f>
      </c>
      <c r="F184" t="str">
        <f>CONCATENATE(List!H183)</f>
        <v>tsmolen@attbi.com</v>
      </c>
      <c r="G184" t="str">
        <f>CONCATENATE(List!B183)</f>
        <v>PA28-180 C N9005J McKinney, TX (T31) </v>
      </c>
      <c r="H184" t="str">
        <f>CONCATENATE(List!D183)</f>
        <v>PA28 180 C</v>
      </c>
    </row>
    <row r="185" spans="1:8" ht="12.75">
      <c r="A185" t="str">
        <f>CONCATENATE(List!G184)</f>
        <v>Tim Solms</v>
      </c>
      <c r="B185" t="str">
        <f>CONCATENATE(List!E184)</f>
        <v>TX</v>
      </c>
      <c r="C185" t="str">
        <f>CONCATENATE(List!C184)</f>
        <v>HYI</v>
      </c>
      <c r="D185">
        <f>CONCATENATE(List!I184)</f>
      </c>
      <c r="E185">
        <f>CONCATENATE(List!J184)</f>
      </c>
      <c r="F185" t="str">
        <f>CONCATENATE(List!H184)</f>
        <v>tim_solms@dell.com</v>
      </c>
      <c r="G185" t="str">
        <f>CONCATENATE(List!B184)</f>
        <v>PA32-300 N77VE San Marcos, TX (HYI)</v>
      </c>
      <c r="H185" t="str">
        <f>CONCATENATE(List!D184)</f>
        <v>PA32 300</v>
      </c>
    </row>
    <row r="186" spans="1:8" ht="12.75">
      <c r="A186" t="str">
        <f>CONCATENATE(List!G185)</f>
        <v>Todd Echelbarger</v>
      </c>
      <c r="B186" t="str">
        <f>CONCATENATE(List!E185)</f>
        <v>WA</v>
      </c>
      <c r="C186" t="str">
        <f>CONCATENATE(List!C185)</f>
        <v>PAE</v>
      </c>
      <c r="D186">
        <f>CONCATENATE(List!I185)</f>
      </c>
      <c r="E186">
        <f>CONCATENATE(List!J185)</f>
      </c>
      <c r="F186" t="str">
        <f>CONCATENATE(List!H185)</f>
        <v>N2873T@aol.com</v>
      </c>
      <c r="G186" t="str">
        <f>CONCATENATE(List!B185)</f>
        <v>PA-28-236 1979 Dakota - Paine Field - Everett, WA</v>
      </c>
      <c r="H186" t="str">
        <f>CONCATENATE(List!D185)</f>
        <v>PA28 236</v>
      </c>
    </row>
    <row r="187" spans="1:8" ht="12.75">
      <c r="A187" t="str">
        <f>CONCATENATE(List!G186)</f>
        <v>Tom McQuinn</v>
      </c>
      <c r="B187" t="str">
        <f>CONCATENATE(List!E186)</f>
        <v>OH</v>
      </c>
      <c r="C187" t="str">
        <f>CONCATENATE(List!C186)</f>
        <v>ISZ</v>
      </c>
      <c r="D187">
        <f>CONCATENATE(List!I186)</f>
      </c>
      <c r="E187">
        <f>CONCATENATE(List!J186)</f>
      </c>
      <c r="F187" t="str">
        <f>CONCATENATE(List!H186)</f>
        <v>Tom_Piper_Mail@mcquinn.com</v>
      </c>
      <c r="G187" t="str">
        <f>CONCATENATE(List!B186)</f>
        <v>PA28-181 - N2863V- Cincinnati, Ohio (ISZ)</v>
      </c>
      <c r="H187" t="str">
        <f>CONCATENATE(List!D186)</f>
        <v>PA28 181</v>
      </c>
    </row>
    <row r="188" spans="1:8" ht="12.75">
      <c r="A188" t="str">
        <f>CONCATENATE(List!G187)</f>
        <v>Tracey and Meg Carter</v>
      </c>
      <c r="B188" t="str">
        <f>CONCATENATE(List!E187)</f>
        <v>NV</v>
      </c>
      <c r="C188" t="str">
        <f>CONCATENATE(List!C187)</f>
        <v>FLX</v>
      </c>
      <c r="D188">
        <f>CONCATENATE(List!I187)</f>
      </c>
      <c r="E188">
        <f>CONCATENATE(List!J187)</f>
      </c>
      <c r="F188">
        <f>CONCATENATE(List!H187)</f>
      </c>
      <c r="G188" t="str">
        <f>CONCATENATE(List!B187)</f>
        <v>PA28-180 C Fallon NV</v>
      </c>
      <c r="H188" t="str">
        <f>CONCATENATE(List!D187)</f>
        <v>PA28 180 C</v>
      </c>
    </row>
    <row r="189" spans="1:8" ht="12.75">
      <c r="A189" t="str">
        <f>CONCATENATE(List!G188)</f>
        <v>Victor Wilkerson</v>
      </c>
      <c r="B189" t="str">
        <f>CONCATENATE(List!E188)</f>
        <v>NC</v>
      </c>
      <c r="C189" t="str">
        <f>CONCATENATE(List!C188)</f>
        <v>RDU</v>
      </c>
      <c r="D189">
        <f>CONCATENATE(List!I188)</f>
      </c>
      <c r="E189">
        <f>CONCATENATE(List!J188)</f>
      </c>
      <c r="F189">
        <f>CONCATENATE(List!H188)</f>
      </c>
      <c r="G189" t="str">
        <f>CONCATENATE(List!B188)</f>
        <v>PA28-140 68 Raleigh/Durham, NC W65</v>
      </c>
      <c r="H189" t="str">
        <f>CONCATENATE(List!D188)</f>
        <v>PA28 140</v>
      </c>
    </row>
    <row r="190" spans="1:8" ht="12.75">
      <c r="A190" t="str">
        <f>CONCATENATE(List!G189)</f>
        <v>Walker Mangum</v>
      </c>
      <c r="B190" t="str">
        <f>CONCATENATE(List!E189)</f>
        <v>TX</v>
      </c>
      <c r="C190" t="str">
        <f>CONCATENATE(List!C189)</f>
        <v>DWH</v>
      </c>
      <c r="D190">
        <f>CONCATENATE(List!I189)</f>
      </c>
      <c r="E190">
        <f>CONCATENATE(List!J189)</f>
      </c>
      <c r="F190" t="str">
        <f>CONCATENATE(List!H189)</f>
        <v>walker@nwmangum.com</v>
      </c>
      <c r="G190" t="str">
        <f>CONCATENATE(List!B189)</f>
        <v>PA32-300  N44601 Houston, TX</v>
      </c>
      <c r="H190" t="str">
        <f>CONCATENATE(List!D189)</f>
        <v>PA32 300</v>
      </c>
    </row>
    <row r="191" spans="1:8" ht="12.75">
      <c r="A191" t="str">
        <f>CONCATENATE(List!G190)</f>
        <v>Walt Beaulieu</v>
      </c>
      <c r="B191" t="str">
        <f>CONCATENATE(List!E190)</f>
        <v>TX</v>
      </c>
      <c r="C191" t="str">
        <f>CONCATENATE(List!C190)</f>
        <v>GPM</v>
      </c>
      <c r="D191">
        <f>CONCATENATE(List!I190)</f>
      </c>
      <c r="E191">
        <f>CONCATENATE(List!J190)</f>
      </c>
      <c r="F191" t="str">
        <f>CONCATENATE(List!H190)</f>
        <v>piperwalt@acs-group.net</v>
      </c>
      <c r="G191" t="str">
        <f>CONCATENATE(List!B190)</f>
        <v>76 PA 28-151, N9371K, DFW, TX. (GPM/9F9)</v>
      </c>
      <c r="H191" t="str">
        <f>CONCATENATE(List!D190)</f>
        <v>PA28 151</v>
      </c>
    </row>
    <row r="192" spans="1:8" ht="12.75">
      <c r="A192" t="str">
        <f>CONCATENATE(List!G191)</f>
        <v>Wayne Chernicky</v>
      </c>
      <c r="B192" t="str">
        <f>CONCATENATE(List!E191)</f>
        <v>FL</v>
      </c>
      <c r="C192" t="str">
        <f>CONCATENATE(List!C191)</f>
        <v>DTS</v>
      </c>
      <c r="D192" t="str">
        <f>CONCATENATE(List!I191)</f>
        <v>850-269-1100</v>
      </c>
      <c r="E192">
        <f>CONCATENATE(List!J191)</f>
      </c>
      <c r="F192" t="str">
        <f>CONCATENATE(List!H191)</f>
        <v>Wkcret@aol.com</v>
      </c>
      <c r="G192" t="str">
        <f>CONCATENATE(List!B191)</f>
        <v>N83CD, a Cirrus SR20, Destin,FL</v>
      </c>
      <c r="H192" t="str">
        <f>CONCATENATE(List!D191)</f>
        <v>SR20</v>
      </c>
    </row>
    <row r="193" spans="1:8" ht="12.75">
      <c r="A193" t="str">
        <f>CONCATENATE(List!G192)</f>
        <v>Wes Grady</v>
      </c>
      <c r="B193" t="str">
        <f>CONCATENATE(List!E192)</f>
        <v>NY</v>
      </c>
      <c r="C193">
        <f>CONCATENATE(List!C192)</f>
      </c>
      <c r="D193" t="str">
        <f>CONCATENATE(List!I192)</f>
        <v>518-398-1871</v>
      </c>
      <c r="E193" t="str">
        <f>CONCATENATE(List!J192)</f>
        <v>914-227-6700</v>
      </c>
      <c r="F193" t="str">
        <f>CONCATENATE(List!H192)</f>
        <v>grady@mailzone.com</v>
      </c>
      <c r="G193" t="str">
        <f>CONCATENATE(List!B192)</f>
        <v>Currently in search of ... (formerly PA28-235B)</v>
      </c>
      <c r="H193" t="str">
        <f>CONCATENATE(List!D192)</f>
        <v>Renter</v>
      </c>
    </row>
    <row r="194" spans="1:8" ht="12.75">
      <c r="A194" t="str">
        <f>CONCATENATE(List!G193)</f>
        <v>William Mitchell</v>
      </c>
      <c r="B194" t="str">
        <f>CONCATENATE(List!E193)</f>
        <v>CA</v>
      </c>
      <c r="C194" t="str">
        <f>CONCATENATE(List!C193)</f>
        <v>O33</v>
      </c>
      <c r="D194">
        <f>CONCATENATE(List!I193)</f>
      </c>
      <c r="E194">
        <f>CONCATENATE(List!J193)</f>
      </c>
      <c r="F194" t="str">
        <f>CONCATENATE(List!H193)</f>
        <v>william@humboldt1.com</v>
      </c>
      <c r="G194" t="str">
        <f>CONCATENATE(List!B193)</f>
        <v>1963 PA-28-180B N7145W Eureka, CA</v>
      </c>
      <c r="H194" t="str">
        <f>CONCATENATE(List!D193)</f>
        <v>PA28 180 B</v>
      </c>
    </row>
    <row r="195" spans="1:8" ht="12.75">
      <c r="A195">
        <f>CONCATENATE(List!G207)</f>
      </c>
      <c r="B195">
        <f>CONCATENATE(List!E207)</f>
      </c>
      <c r="C195">
        <f>CONCATENATE(List!C207)</f>
      </c>
      <c r="D195">
        <f>CONCATENATE(List!I207)</f>
      </c>
      <c r="E195">
        <f>CONCATENATE(List!J207)</f>
      </c>
      <c r="F195">
        <f>CONCATENATE(List!H207)</f>
      </c>
      <c r="G195">
        <f>CONCATENATE(List!B207)</f>
      </c>
      <c r="H195">
        <f>CONCATENATE(List!D207)</f>
      </c>
    </row>
    <row r="196" spans="1:8" ht="12.75">
      <c r="A196">
        <f>CONCATENATE(List!G208)</f>
      </c>
      <c r="B196">
        <f>CONCATENATE(List!E208)</f>
      </c>
      <c r="C196">
        <f>CONCATENATE(List!C208)</f>
      </c>
      <c r="D196">
        <f>CONCATENATE(List!I208)</f>
      </c>
      <c r="E196">
        <f>CONCATENATE(List!J208)</f>
      </c>
      <c r="F196">
        <f>CONCATENATE(List!H208)</f>
      </c>
      <c r="G196">
        <f>CONCATENATE(List!B208)</f>
      </c>
      <c r="H196">
        <f>CONCATENATE(List!D208)</f>
      </c>
    </row>
    <row r="197" spans="1:8" ht="12.75">
      <c r="A197">
        <f>CONCATENATE(List!G209)</f>
      </c>
      <c r="B197">
        <f>CONCATENATE(List!E209)</f>
      </c>
      <c r="C197">
        <f>CONCATENATE(List!C209)</f>
      </c>
      <c r="D197">
        <f>CONCATENATE(List!I209)</f>
      </c>
      <c r="E197">
        <f>CONCATENATE(List!J209)</f>
      </c>
      <c r="F197">
        <f>CONCATENATE(List!H209)</f>
      </c>
      <c r="G197">
        <f>CONCATENATE(List!B209)</f>
      </c>
      <c r="H197">
        <f>CONCATENATE(List!D209)</f>
      </c>
    </row>
    <row r="198" spans="1:8" ht="12.75">
      <c r="A198">
        <f>CONCATENATE(List!G210)</f>
      </c>
      <c r="B198">
        <f>CONCATENATE(List!E210)</f>
      </c>
      <c r="C198">
        <f>CONCATENATE(List!C210)</f>
      </c>
      <c r="D198">
        <f>CONCATENATE(List!I210)</f>
      </c>
      <c r="E198">
        <f>CONCATENATE(List!J210)</f>
      </c>
      <c r="F198">
        <f>CONCATENATE(List!H210)</f>
      </c>
      <c r="G198">
        <f>CONCATENATE(List!B210)</f>
      </c>
      <c r="H198">
        <f>CONCATENATE(List!D210)</f>
      </c>
    </row>
    <row r="199" spans="1:8" ht="12.75">
      <c r="A199">
        <f>CONCATENATE(List!G211)</f>
      </c>
      <c r="B199">
        <f>CONCATENATE(List!E211)</f>
      </c>
      <c r="C199">
        <f>CONCATENATE(List!C211)</f>
      </c>
      <c r="D199">
        <f>CONCATENATE(List!I211)</f>
      </c>
      <c r="E199">
        <f>CONCATENATE(List!J211)</f>
      </c>
      <c r="F199">
        <f>CONCATENATE(List!H211)</f>
      </c>
      <c r="G199">
        <f>CONCATENATE(List!B211)</f>
      </c>
      <c r="H199">
        <f>CONCATENATE(List!D211)</f>
      </c>
    </row>
    <row r="200" spans="1:8" ht="12.75">
      <c r="A200">
        <f>CONCATENATE(List!G212)</f>
      </c>
      <c r="B200">
        <f>CONCATENATE(List!E212)</f>
      </c>
      <c r="C200">
        <f>CONCATENATE(List!C212)</f>
      </c>
      <c r="D200">
        <f>CONCATENATE(List!I212)</f>
      </c>
      <c r="E200">
        <f>CONCATENATE(List!J212)</f>
      </c>
      <c r="F200">
        <f>CONCATENATE(List!H212)</f>
      </c>
      <c r="G200">
        <f>CONCATENATE(List!B212)</f>
      </c>
      <c r="H200">
        <f>CONCATENATE(List!D212)</f>
      </c>
    </row>
    <row r="201" spans="1:8" ht="12.75">
      <c r="A201">
        <f>CONCATENATE(List!G213)</f>
      </c>
      <c r="B201">
        <f>CONCATENATE(List!E213)</f>
      </c>
      <c r="C201">
        <f>CONCATENATE(List!C213)</f>
      </c>
      <c r="D201">
        <f>CONCATENATE(List!I213)</f>
      </c>
      <c r="E201">
        <f>CONCATENATE(List!J213)</f>
      </c>
      <c r="F201">
        <f>CONCATENATE(List!H213)</f>
      </c>
      <c r="G201">
        <f>CONCATENATE(List!B213)</f>
      </c>
      <c r="H201">
        <f>CONCATENATE(List!D213)</f>
      </c>
    </row>
    <row r="202" spans="1:8" ht="12.75">
      <c r="A202">
        <f>CONCATENATE(List!G214)</f>
      </c>
      <c r="B202">
        <f>CONCATENATE(List!E214)</f>
      </c>
      <c r="C202">
        <f>CONCATENATE(List!C214)</f>
      </c>
      <c r="D202">
        <f>CONCATENATE(List!I214)</f>
      </c>
      <c r="E202">
        <f>CONCATENATE(List!J214)</f>
      </c>
      <c r="F202">
        <f>CONCATENATE(List!H214)</f>
      </c>
      <c r="G202">
        <f>CONCATENATE(List!B214)</f>
      </c>
      <c r="H202">
        <f>CONCATENATE(List!D214)</f>
      </c>
    </row>
    <row r="203" spans="1:8" ht="12.75">
      <c r="A203">
        <f>CONCATENATE(List!G215)</f>
      </c>
      <c r="B203">
        <f>CONCATENATE(List!E215)</f>
      </c>
      <c r="C203">
        <f>CONCATENATE(List!C215)</f>
      </c>
      <c r="D203">
        <f>CONCATENATE(List!I215)</f>
      </c>
      <c r="E203">
        <f>CONCATENATE(List!J215)</f>
      </c>
      <c r="F203">
        <f>CONCATENATE(List!H215)</f>
      </c>
      <c r="G203">
        <f>CONCATENATE(List!B215)</f>
      </c>
      <c r="H203">
        <f>CONCATENATE(List!D215)</f>
      </c>
    </row>
    <row r="204" spans="1:8" ht="12.75">
      <c r="A204">
        <f>CONCATENATE(List!G216)</f>
      </c>
      <c r="B204">
        <f>CONCATENATE(List!E216)</f>
      </c>
      <c r="C204">
        <f>CONCATENATE(List!C216)</f>
      </c>
      <c r="D204">
        <f>CONCATENATE(List!I216)</f>
      </c>
      <c r="E204">
        <f>CONCATENATE(List!J216)</f>
      </c>
      <c r="F204">
        <f>CONCATENATE(List!H216)</f>
      </c>
      <c r="G204">
        <f>CONCATENATE(List!B216)</f>
      </c>
      <c r="H204">
        <f>CONCATENATE(List!D216)</f>
      </c>
    </row>
    <row r="205" spans="1:8" ht="12.75">
      <c r="A205">
        <f>CONCATENATE(List!G217)</f>
      </c>
      <c r="B205">
        <f>CONCATENATE(List!E217)</f>
      </c>
      <c r="C205">
        <f>CONCATENATE(List!C217)</f>
      </c>
      <c r="D205">
        <f>CONCATENATE(List!I217)</f>
      </c>
      <c r="E205">
        <f>CONCATENATE(List!J217)</f>
      </c>
      <c r="F205">
        <f>CONCATENATE(List!H217)</f>
      </c>
      <c r="G205">
        <f>CONCATENATE(List!B217)</f>
      </c>
      <c r="H205">
        <f>CONCATENATE(List!D217)</f>
      </c>
    </row>
    <row r="206" spans="1:8" ht="12.75">
      <c r="A206">
        <f>CONCATENATE(List!G218)</f>
      </c>
      <c r="B206">
        <f>CONCATENATE(List!E218)</f>
      </c>
      <c r="C206">
        <f>CONCATENATE(List!C218)</f>
      </c>
      <c r="D206">
        <f>CONCATENATE(List!I218)</f>
      </c>
      <c r="E206">
        <f>CONCATENATE(List!J218)</f>
      </c>
      <c r="F206">
        <f>CONCATENATE(List!H218)</f>
      </c>
      <c r="G206">
        <f>CONCATENATE(List!B218)</f>
      </c>
      <c r="H206">
        <f>CONCATENATE(List!D218)</f>
      </c>
    </row>
    <row r="207" spans="1:8" ht="12.75">
      <c r="A207">
        <f>CONCATENATE(List!G219)</f>
      </c>
      <c r="B207">
        <f>CONCATENATE(List!E219)</f>
      </c>
      <c r="C207">
        <f>CONCATENATE(List!C219)</f>
      </c>
      <c r="D207">
        <f>CONCATENATE(List!I219)</f>
      </c>
      <c r="E207">
        <f>CONCATENATE(List!J219)</f>
      </c>
      <c r="F207">
        <f>CONCATENATE(List!H219)</f>
      </c>
      <c r="G207">
        <f>CONCATENATE(List!B219)</f>
      </c>
      <c r="H207">
        <f>CONCATENATE(List!D219)</f>
      </c>
    </row>
    <row r="208" spans="1:8" ht="12.75">
      <c r="A208">
        <f>CONCATENATE(List!G220)</f>
      </c>
      <c r="B208">
        <f>CONCATENATE(List!E220)</f>
      </c>
      <c r="C208">
        <f>CONCATENATE(List!C220)</f>
      </c>
      <c r="D208">
        <f>CONCATENATE(List!I220)</f>
      </c>
      <c r="E208">
        <f>CONCATENATE(List!J220)</f>
      </c>
      <c r="F208">
        <f>CONCATENATE(List!H220)</f>
      </c>
      <c r="G208">
        <f>CONCATENATE(List!B220)</f>
      </c>
      <c r="H208">
        <f>CONCATENATE(List!D220)</f>
      </c>
    </row>
    <row r="209" spans="1:8" ht="12.75">
      <c r="A209">
        <f>CONCATENATE(List!G222)</f>
      </c>
      <c r="B209">
        <f>CONCATENATE(List!E222)</f>
      </c>
      <c r="C209">
        <f>CONCATENATE(List!C222)</f>
      </c>
      <c r="D209">
        <f>CONCATENATE(List!I222)</f>
      </c>
      <c r="E209">
        <f>CONCATENATE(List!J221)</f>
      </c>
      <c r="F209">
        <f>CONCATENATE(List!H221)</f>
      </c>
      <c r="G209">
        <f>CONCATENATE(List!B221)</f>
      </c>
      <c r="H209">
        <f>CONCATENATE(List!D221)</f>
      </c>
    </row>
    <row r="210" spans="1:8" ht="12.75">
      <c r="A210">
        <f>CONCATENATE(List!G223)</f>
      </c>
      <c r="B210">
        <f>CONCATENATE(List!E223)</f>
      </c>
      <c r="C210">
        <f>CONCATENATE(List!C223)</f>
      </c>
      <c r="D210">
        <f>CONCATENATE(List!I223)</f>
      </c>
      <c r="E210">
        <f>CONCATENATE(List!J222)</f>
      </c>
      <c r="F210">
        <f>CONCATENATE(List!H222)</f>
      </c>
      <c r="G210">
        <f>CONCATENATE(List!B222)</f>
      </c>
      <c r="H210">
        <f>CONCATENATE(List!D222)</f>
      </c>
    </row>
    <row r="211" spans="1:8" ht="12.75">
      <c r="A211">
        <f>CONCATENATE(List!G224)</f>
      </c>
      <c r="B211">
        <f>CONCATENATE(List!E224)</f>
      </c>
      <c r="C211">
        <f>CONCATENATE(List!C224)</f>
      </c>
      <c r="D211">
        <f>CONCATENATE(List!I224)</f>
      </c>
      <c r="E211">
        <f>CONCATENATE(List!J223)</f>
      </c>
      <c r="F211">
        <f>CONCATENATE(List!H223)</f>
      </c>
      <c r="G211">
        <f>CONCATENATE(List!B223)</f>
      </c>
      <c r="H211">
        <f>CONCATENATE(List!D223)</f>
      </c>
    </row>
    <row r="212" spans="1:8" ht="12.75">
      <c r="A212">
        <f>CONCATENATE(List!G227)</f>
      </c>
      <c r="B212">
        <f>CONCATENATE(List!E227)</f>
      </c>
      <c r="C212">
        <f>CONCATENATE(List!C227)</f>
      </c>
      <c r="D212">
        <f>CONCATENATE(List!I227)</f>
      </c>
      <c r="E212">
        <f>CONCATENATE(List!J224)</f>
      </c>
      <c r="F212">
        <f>CONCATENATE(List!H224)</f>
      </c>
      <c r="G212">
        <f>CONCATENATE(List!B224)</f>
      </c>
      <c r="H212">
        <f>CONCATENATE(List!D224)</f>
      </c>
    </row>
    <row r="213" spans="1:8" ht="12.75">
      <c r="A213">
        <f>CONCATENATE(List!G228)</f>
      </c>
      <c r="B213">
        <f>CONCATENATE(List!E228)</f>
      </c>
      <c r="C213">
        <f>CONCATENATE(List!C228)</f>
      </c>
      <c r="D213">
        <f>CONCATENATE(List!I228)</f>
      </c>
      <c r="E213">
        <f>CONCATENATE(List!J225)</f>
      </c>
      <c r="F213">
        <f>CONCATENATE(List!H225)</f>
      </c>
      <c r="G213">
        <f>CONCATENATE(List!B225)</f>
      </c>
      <c r="H213">
        <f>CONCATENATE(List!D225)</f>
      </c>
    </row>
    <row r="214" spans="1:8" ht="12.75">
      <c r="A214">
        <f>CONCATENATE(List!G229)</f>
      </c>
      <c r="B214">
        <f>CONCATENATE(List!E229)</f>
      </c>
      <c r="C214">
        <f>CONCATENATE(List!C229)</f>
      </c>
      <c r="D214">
        <f>CONCATENATE(List!I229)</f>
      </c>
      <c r="E214">
        <f>CONCATENATE(List!J226)</f>
      </c>
      <c r="F214">
        <f>CONCATENATE(List!H226)</f>
      </c>
      <c r="G214">
        <f>CONCATENATE(List!B226)</f>
      </c>
      <c r="H214">
        <f>CONCATENATE(List!D226)</f>
      </c>
    </row>
    <row r="215" spans="1:8" ht="12.75">
      <c r="A215">
        <f>CONCATENATE(List!G230)</f>
      </c>
      <c r="B215">
        <f>CONCATENATE(List!E230)</f>
      </c>
      <c r="C215">
        <f>CONCATENATE(List!C230)</f>
      </c>
      <c r="D215">
        <f>CONCATENATE(List!I230)</f>
      </c>
      <c r="E215">
        <f>CONCATENATE(List!J227)</f>
      </c>
      <c r="F215">
        <f>CONCATENATE(List!H227)</f>
      </c>
      <c r="G215">
        <f>CONCATENATE(List!B227)</f>
      </c>
      <c r="H215">
        <f>CONCATENATE(List!D227)</f>
      </c>
    </row>
    <row r="216" spans="1:8" ht="12.75">
      <c r="A216">
        <f>CONCATENATE(List!G231)</f>
      </c>
      <c r="B216">
        <f>CONCATENATE(List!E231)</f>
      </c>
      <c r="C216">
        <f>CONCATENATE(List!C231)</f>
      </c>
      <c r="D216">
        <f>CONCATENATE(List!I231)</f>
      </c>
      <c r="E216">
        <f>CONCATENATE(List!J228)</f>
      </c>
      <c r="F216">
        <f>CONCATENATE(List!H228)</f>
      </c>
      <c r="G216">
        <f>CONCATENATE(List!B228)</f>
      </c>
      <c r="H216">
        <f>CONCATENATE(List!D228)</f>
      </c>
    </row>
    <row r="217" spans="1:8" ht="12.75">
      <c r="A217">
        <f>CONCATENATE(List!G232)</f>
      </c>
      <c r="B217">
        <f>CONCATENATE(List!E232)</f>
      </c>
      <c r="C217">
        <f>CONCATENATE(List!C232)</f>
      </c>
      <c r="D217">
        <f>CONCATENATE(List!I232)</f>
      </c>
      <c r="E217">
        <f>CONCATENATE(List!J229)</f>
      </c>
      <c r="F217">
        <f>CONCATENATE(List!H229)</f>
      </c>
      <c r="G217">
        <f>CONCATENATE(List!B229)</f>
      </c>
      <c r="H217">
        <f>CONCATENATE(List!D229)</f>
      </c>
    </row>
    <row r="218" spans="1:8" ht="12.75">
      <c r="A218">
        <f>CONCATENATE(List!G233)</f>
      </c>
      <c r="B218">
        <f>CONCATENATE(List!E233)</f>
      </c>
      <c r="C218">
        <f>CONCATENATE(List!C233)</f>
      </c>
      <c r="D218">
        <f>CONCATENATE(List!I233)</f>
      </c>
      <c r="E218">
        <f>CONCATENATE(List!J230)</f>
      </c>
      <c r="F218">
        <f>CONCATENATE(List!H230)</f>
      </c>
      <c r="G218">
        <f>CONCATENATE(List!B230)</f>
      </c>
      <c r="H218">
        <f>CONCATENATE(List!D230)</f>
      </c>
    </row>
    <row r="219" spans="1:8" ht="12.75">
      <c r="A219">
        <f>CONCATENATE(List!G234)</f>
      </c>
      <c r="B219">
        <f>CONCATENATE(List!E234)</f>
      </c>
      <c r="C219">
        <f>CONCATENATE(List!C234)</f>
      </c>
      <c r="D219">
        <f>CONCATENATE(List!I234)</f>
      </c>
      <c r="E219">
        <f>CONCATENATE(List!J231)</f>
      </c>
      <c r="F219">
        <f>CONCATENATE(List!H231)</f>
      </c>
      <c r="G219">
        <f>CONCATENATE(List!B231)</f>
      </c>
      <c r="H219">
        <f>CONCATENATE(List!D231)</f>
      </c>
    </row>
    <row r="220" spans="1:8" ht="12.75">
      <c r="A220">
        <f>CONCATENATE(List!G235)</f>
      </c>
      <c r="B220">
        <f>CONCATENATE(List!E235)</f>
      </c>
      <c r="C220">
        <f>CONCATENATE(List!C235)</f>
      </c>
      <c r="D220">
        <f>CONCATENATE(List!I235)</f>
      </c>
      <c r="E220">
        <f>CONCATENATE(List!J232)</f>
      </c>
      <c r="F220">
        <f>CONCATENATE(List!H232)</f>
      </c>
      <c r="G220">
        <f>CONCATENATE(List!B232)</f>
      </c>
      <c r="H220">
        <f>CONCATENATE(List!D232)</f>
      </c>
    </row>
    <row r="221" spans="1:8" ht="12.75">
      <c r="A221">
        <f>CONCATENATE(List!G236)</f>
      </c>
      <c r="B221">
        <f>CONCATENATE(List!E236)</f>
      </c>
      <c r="C221">
        <f>CONCATENATE(List!C236)</f>
      </c>
      <c r="D221">
        <f>CONCATENATE(List!I236)</f>
      </c>
      <c r="E221">
        <f>CONCATENATE(List!J233)</f>
      </c>
      <c r="F221">
        <f>CONCATENATE(List!H233)</f>
      </c>
      <c r="G221">
        <f>CONCATENATE(List!B233)</f>
      </c>
      <c r="H221">
        <f>CONCATENATE(List!D233)</f>
      </c>
    </row>
    <row r="222" spans="1:8" ht="12.75">
      <c r="A222">
        <f>CONCATENATE(List!G237)</f>
      </c>
      <c r="B222">
        <f>CONCATENATE(List!E237)</f>
      </c>
      <c r="C222">
        <f>CONCATENATE(List!C237)</f>
      </c>
      <c r="D222">
        <f>CONCATENATE(List!I237)</f>
      </c>
      <c r="E222">
        <f>CONCATENATE(List!J234)</f>
      </c>
      <c r="F222">
        <f>CONCATENATE(List!H234)</f>
      </c>
      <c r="G222">
        <f>CONCATENATE(List!B234)</f>
      </c>
      <c r="H222">
        <f>CONCATENATE(List!D234)</f>
      </c>
    </row>
    <row r="223" spans="1:8" ht="12.75">
      <c r="A223">
        <f>CONCATENATE(List!G238)</f>
      </c>
      <c r="B223">
        <f>CONCATENATE(List!E238)</f>
      </c>
      <c r="C223">
        <f>CONCATENATE(List!C238)</f>
      </c>
      <c r="D223">
        <f>CONCATENATE(List!I238)</f>
      </c>
      <c r="E223">
        <f>CONCATENATE(List!J235)</f>
      </c>
      <c r="F223">
        <f>CONCATENATE(List!H235)</f>
      </c>
      <c r="G223">
        <f>CONCATENATE(List!B235)</f>
      </c>
      <c r="H223">
        <f>CONCATENATE(List!D235)</f>
      </c>
    </row>
    <row r="224" spans="1:8" ht="12.75">
      <c r="A224">
        <f>CONCATENATE(List!G239)</f>
      </c>
      <c r="B224">
        <f>CONCATENATE(List!E239)</f>
      </c>
      <c r="C224">
        <f>CONCATENATE(List!C239)</f>
      </c>
      <c r="D224">
        <f>CONCATENATE(List!I239)</f>
      </c>
      <c r="E224">
        <f>CONCATENATE(List!J236)</f>
      </c>
      <c r="F224">
        <f>CONCATENATE(List!H236)</f>
      </c>
      <c r="G224">
        <f>CONCATENATE(List!B236)</f>
      </c>
      <c r="H224">
        <f>CONCATENATE(List!D236)</f>
      </c>
    </row>
    <row r="225" spans="1:8" ht="12.75">
      <c r="A225">
        <f>CONCATENATE(List!G240)</f>
      </c>
      <c r="B225">
        <f>CONCATENATE(List!E240)</f>
      </c>
      <c r="C225">
        <f>CONCATENATE(List!C240)</f>
      </c>
      <c r="D225">
        <f>CONCATENATE(List!I240)</f>
      </c>
      <c r="E225">
        <f>CONCATENATE(List!J237)</f>
      </c>
      <c r="F225">
        <f>CONCATENATE(List!H237)</f>
      </c>
      <c r="G225">
        <f>CONCATENATE(List!B237)</f>
      </c>
      <c r="H225">
        <f>CONCATENATE(List!D237)</f>
      </c>
    </row>
    <row r="226" spans="1:8" ht="12.75">
      <c r="A226">
        <f>CONCATENATE(List!G241)</f>
      </c>
      <c r="B226">
        <f>CONCATENATE(List!E241)</f>
      </c>
      <c r="C226">
        <f>CONCATENATE(List!C241)</f>
      </c>
      <c r="D226">
        <f>CONCATENATE(List!I241)</f>
      </c>
      <c r="E226">
        <f>CONCATENATE(List!J238)</f>
      </c>
      <c r="F226">
        <f>CONCATENATE(List!H238)</f>
      </c>
      <c r="G226">
        <f>CONCATENATE(List!B238)</f>
      </c>
      <c r="H226">
        <f>CONCATENATE(List!D238)</f>
      </c>
    </row>
    <row r="227" spans="1:8" ht="12.75">
      <c r="A227">
        <f>CONCATENATE(List!G242)</f>
      </c>
      <c r="B227">
        <f>CONCATENATE(List!E242)</f>
      </c>
      <c r="C227">
        <f>CONCATENATE(List!C242)</f>
      </c>
      <c r="D227">
        <f>CONCATENATE(List!I242)</f>
      </c>
      <c r="E227">
        <f>CONCATENATE(List!J239)</f>
      </c>
      <c r="F227">
        <f>CONCATENATE(List!H239)</f>
      </c>
      <c r="G227">
        <f>CONCATENATE(List!B239)</f>
      </c>
      <c r="H227">
        <f>CONCATENATE(List!D239)</f>
      </c>
    </row>
    <row r="228" spans="1:8" ht="12.75">
      <c r="A228">
        <f>CONCATENATE(List!G243)</f>
      </c>
      <c r="B228">
        <f>CONCATENATE(List!E243)</f>
      </c>
      <c r="C228">
        <f>CONCATENATE(List!C243)</f>
      </c>
      <c r="D228">
        <f>CONCATENATE(List!I243)</f>
      </c>
      <c r="E228">
        <f>CONCATENATE(List!J240)</f>
      </c>
      <c r="F228">
        <f>CONCATENATE(List!H240)</f>
      </c>
      <c r="G228">
        <f>CONCATENATE(List!B240)</f>
      </c>
      <c r="H228">
        <f>CONCATENATE(List!D240)</f>
      </c>
    </row>
    <row r="229" spans="1:8" ht="12.75">
      <c r="A229">
        <f>CONCATENATE(List!G244)</f>
      </c>
      <c r="B229">
        <f>CONCATENATE(List!E244)</f>
      </c>
      <c r="C229">
        <f>CONCATENATE(List!C244)</f>
      </c>
      <c r="D229">
        <f>CONCATENATE(List!I244)</f>
      </c>
      <c r="E229">
        <f>CONCATENATE(List!J241)</f>
      </c>
      <c r="F229">
        <f>CONCATENATE(List!H241)</f>
      </c>
      <c r="G229">
        <f>CONCATENATE(List!B241)</f>
      </c>
      <c r="H229">
        <f>CONCATENATE(List!D241)</f>
      </c>
    </row>
    <row r="230" spans="1:8" ht="12.75">
      <c r="A230">
        <f>CONCATENATE(List!G245)</f>
      </c>
      <c r="B230">
        <f>CONCATENATE(List!E245)</f>
      </c>
      <c r="C230">
        <f>CONCATENATE(List!C245)</f>
      </c>
      <c r="D230">
        <f>CONCATENATE(List!I245)</f>
      </c>
      <c r="E230">
        <f>CONCATENATE(List!J242)</f>
      </c>
      <c r="F230">
        <f>CONCATENATE(List!H242)</f>
      </c>
      <c r="G230">
        <f>CONCATENATE(List!B242)</f>
      </c>
      <c r="H230">
        <f>CONCATENATE(List!D242)</f>
      </c>
    </row>
    <row r="231" spans="1:8" ht="12.75">
      <c r="A231">
        <f>CONCATENATE(List!G246)</f>
      </c>
      <c r="B231">
        <f>CONCATENATE(List!E246)</f>
      </c>
      <c r="C231">
        <f>CONCATENATE(List!C246)</f>
      </c>
      <c r="D231">
        <f>CONCATENATE(List!I246)</f>
      </c>
      <c r="E231">
        <f>CONCATENATE(List!J243)</f>
      </c>
      <c r="F231">
        <f>CONCATENATE(List!H243)</f>
      </c>
      <c r="G231">
        <f>CONCATENATE(List!B243)</f>
      </c>
      <c r="H231">
        <f>CONCATENATE(List!D243)</f>
      </c>
    </row>
    <row r="232" spans="1:8" ht="12.75">
      <c r="A232">
        <f>CONCATENATE(List!G247)</f>
      </c>
      <c r="B232">
        <f>CONCATENATE(List!E247)</f>
      </c>
      <c r="C232">
        <f>CONCATENATE(List!C247)</f>
      </c>
      <c r="D232">
        <f>CONCATENATE(List!I247)</f>
      </c>
      <c r="E232">
        <f>CONCATENATE(List!J244)</f>
      </c>
      <c r="F232">
        <f>CONCATENATE(List!H244)</f>
      </c>
      <c r="G232">
        <f>CONCATENATE(List!B244)</f>
      </c>
      <c r="H232">
        <f>CONCATENATE(List!D244)</f>
      </c>
    </row>
    <row r="233" spans="1:8" ht="12.75">
      <c r="A233">
        <f>CONCATENATE(List!G248)</f>
      </c>
      <c r="B233">
        <f>CONCATENATE(List!E248)</f>
      </c>
      <c r="C233">
        <f>CONCATENATE(List!C248)</f>
      </c>
      <c r="D233">
        <f>CONCATENATE(List!I248)</f>
      </c>
      <c r="E233">
        <f>CONCATENATE(List!J245)</f>
      </c>
      <c r="F233">
        <f>CONCATENATE(List!H245)</f>
      </c>
      <c r="G233">
        <f>CONCATENATE(List!B245)</f>
      </c>
      <c r="H233">
        <f>CONCATENATE(List!D245)</f>
      </c>
    </row>
    <row r="234" spans="1:8" ht="12.75">
      <c r="A234">
        <f>CONCATENATE(List!G249)</f>
      </c>
      <c r="B234">
        <f>CONCATENATE(List!E249)</f>
      </c>
      <c r="C234">
        <f>CONCATENATE(List!C249)</f>
      </c>
      <c r="D234">
        <f>CONCATENATE(List!I249)</f>
      </c>
      <c r="E234">
        <f>CONCATENATE(List!J246)</f>
      </c>
      <c r="F234">
        <f>CONCATENATE(List!H246)</f>
      </c>
      <c r="G234">
        <f>CONCATENATE(List!B246)</f>
      </c>
      <c r="H234">
        <f>CONCATENATE(List!D246)</f>
      </c>
    </row>
    <row r="235" spans="1:8" ht="12.75">
      <c r="A235">
        <f>CONCATENATE(List!G250)</f>
      </c>
      <c r="B235">
        <f>CONCATENATE(List!E250)</f>
      </c>
      <c r="C235">
        <f>CONCATENATE(List!C250)</f>
      </c>
      <c r="D235">
        <f>CONCATENATE(List!I250)</f>
      </c>
      <c r="E235">
        <f>CONCATENATE(List!J247)</f>
      </c>
      <c r="F235">
        <f>CONCATENATE(List!H247)</f>
      </c>
      <c r="G235">
        <f>CONCATENATE(List!B247)</f>
      </c>
      <c r="H235">
        <f>CONCATENATE(List!D247)</f>
      </c>
    </row>
    <row r="236" spans="1:8" ht="12.75">
      <c r="A236">
        <f>CONCATENATE(List!G251)</f>
      </c>
      <c r="B236">
        <f>CONCATENATE(List!E251)</f>
      </c>
      <c r="C236">
        <f>CONCATENATE(List!C251)</f>
      </c>
      <c r="D236">
        <f>CONCATENATE(List!I251)</f>
      </c>
      <c r="E236">
        <f>CONCATENATE(List!J248)</f>
      </c>
      <c r="F236">
        <f>CONCATENATE(List!H248)</f>
      </c>
      <c r="G236">
        <f>CONCATENATE(List!B248)</f>
      </c>
      <c r="H236">
        <f>CONCATENATE(List!D248)</f>
      </c>
    </row>
    <row r="237" spans="1:8" ht="12.75">
      <c r="A237">
        <f>CONCATENATE(List!G252)</f>
      </c>
      <c r="B237">
        <f>CONCATENATE(List!E252)</f>
      </c>
      <c r="C237">
        <f>CONCATENATE(List!C252)</f>
      </c>
      <c r="D237">
        <f>CONCATENATE(List!I252)</f>
      </c>
      <c r="E237">
        <f>CONCATENATE(List!J249)</f>
      </c>
      <c r="F237">
        <f>CONCATENATE(List!H249)</f>
      </c>
      <c r="G237">
        <f>CONCATENATE(List!B249)</f>
      </c>
      <c r="H237">
        <f>CONCATENATE(List!D249)</f>
      </c>
    </row>
    <row r="238" spans="1:8" ht="12.75">
      <c r="A238">
        <f>CONCATENATE(List!G253)</f>
      </c>
      <c r="B238">
        <f>CONCATENATE(List!E253)</f>
      </c>
      <c r="C238">
        <f>CONCATENATE(List!C253)</f>
      </c>
      <c r="D238">
        <f>CONCATENATE(List!I253)</f>
      </c>
      <c r="E238">
        <f>CONCATENATE(List!J250)</f>
      </c>
      <c r="F238">
        <f>CONCATENATE(List!H250)</f>
      </c>
      <c r="G238">
        <f>CONCATENATE(List!B250)</f>
      </c>
      <c r="H238">
        <f>CONCATENATE(List!D250)</f>
      </c>
    </row>
    <row r="239" spans="1:8" ht="12.75">
      <c r="A239">
        <f>CONCATENATE(List!G254)</f>
      </c>
      <c r="B239">
        <f>CONCATENATE(List!E254)</f>
      </c>
      <c r="C239">
        <f>CONCATENATE(List!C254)</f>
      </c>
      <c r="D239">
        <f>CONCATENATE(List!I254)</f>
      </c>
      <c r="E239">
        <f>CONCATENATE(List!J251)</f>
      </c>
      <c r="F239">
        <f>CONCATENATE(List!H251)</f>
      </c>
      <c r="G239">
        <f>CONCATENATE(List!B251)</f>
      </c>
      <c r="H239">
        <f>CONCATENATE(List!D251)</f>
      </c>
    </row>
    <row r="240" spans="1:8" ht="12.75">
      <c r="A240">
        <f>CONCATENATE(List!G255)</f>
      </c>
      <c r="B240">
        <f>CONCATENATE(List!E255)</f>
      </c>
      <c r="C240">
        <f>CONCATENATE(List!C255)</f>
      </c>
      <c r="D240">
        <f>CONCATENATE(List!I255)</f>
      </c>
      <c r="E240">
        <f>CONCATENATE(List!J252)</f>
      </c>
      <c r="F240">
        <f>CONCATENATE(List!H252)</f>
      </c>
      <c r="G240">
        <f>CONCATENATE(List!B252)</f>
      </c>
      <c r="H240">
        <f>CONCATENATE(List!D252)</f>
      </c>
    </row>
    <row r="241" spans="1:8" ht="12.75">
      <c r="A241">
        <f>CONCATENATE(List!G256)</f>
      </c>
      <c r="B241">
        <f>CONCATENATE(List!E256)</f>
      </c>
      <c r="C241">
        <f>CONCATENATE(List!C256)</f>
      </c>
      <c r="D241">
        <f>CONCATENATE(List!I256)</f>
      </c>
      <c r="E241">
        <f>CONCATENATE(List!J253)</f>
      </c>
      <c r="F241">
        <f>CONCATENATE(List!H253)</f>
      </c>
      <c r="G241">
        <f>CONCATENATE(List!B253)</f>
      </c>
      <c r="H241">
        <f>CONCATENATE(List!D253)</f>
      </c>
    </row>
    <row r="242" spans="1:8" ht="12.75">
      <c r="A242">
        <f>CONCATENATE(List!G257)</f>
      </c>
      <c r="B242">
        <f>CONCATENATE(List!E257)</f>
      </c>
      <c r="C242">
        <f>CONCATENATE(List!C257)</f>
      </c>
      <c r="D242">
        <f>CONCATENATE(List!I257)</f>
      </c>
      <c r="E242">
        <f>CONCATENATE(List!J254)</f>
      </c>
      <c r="F242">
        <f>CONCATENATE(List!H254)</f>
      </c>
      <c r="G242">
        <f>CONCATENATE(List!B254)</f>
      </c>
      <c r="H242">
        <f>CONCATENATE(List!D254)</f>
      </c>
    </row>
    <row r="243" spans="1:8" ht="12.75">
      <c r="A243">
        <f>CONCATENATE(List!G258)</f>
      </c>
      <c r="B243">
        <f>CONCATENATE(List!E258)</f>
      </c>
      <c r="C243">
        <f>CONCATENATE(List!C258)</f>
      </c>
      <c r="D243">
        <f>CONCATENATE(List!I258)</f>
      </c>
      <c r="E243">
        <f>CONCATENATE(List!J255)</f>
      </c>
      <c r="F243">
        <f>CONCATENATE(List!H255)</f>
      </c>
      <c r="G243">
        <f>CONCATENATE(List!B255)</f>
      </c>
      <c r="H243">
        <f>CONCATENATE(List!D255)</f>
      </c>
    </row>
    <row r="244" spans="1:8" ht="12.75">
      <c r="A244">
        <f>CONCATENATE(List!G259)</f>
      </c>
      <c r="B244">
        <f>CONCATENATE(List!E259)</f>
      </c>
      <c r="C244">
        <f>CONCATENATE(List!C259)</f>
      </c>
      <c r="D244">
        <f>CONCATENATE(List!I259)</f>
      </c>
      <c r="E244">
        <f>CONCATENATE(List!J256)</f>
      </c>
      <c r="F244">
        <f>CONCATENATE(List!H256)</f>
      </c>
      <c r="G244">
        <f>CONCATENATE(List!B256)</f>
      </c>
      <c r="H244">
        <f>CONCATENATE(List!D256)</f>
      </c>
    </row>
    <row r="245" spans="1:8" ht="12.75">
      <c r="A245">
        <f>CONCATENATE(List!G260)</f>
      </c>
      <c r="B245">
        <f>CONCATENATE(List!E260)</f>
      </c>
      <c r="C245">
        <f>CONCATENATE(List!C260)</f>
      </c>
      <c r="D245">
        <f>CONCATENATE(List!I260)</f>
      </c>
      <c r="E245">
        <f>CONCATENATE(List!J257)</f>
      </c>
      <c r="F245">
        <f>CONCATENATE(List!H257)</f>
      </c>
      <c r="G245">
        <f>CONCATENATE(List!B257)</f>
      </c>
      <c r="H245">
        <f>CONCATENATE(List!D257)</f>
      </c>
    </row>
    <row r="246" spans="1:8" ht="12.75">
      <c r="A246">
        <f>CONCATENATE(List!G261)</f>
      </c>
      <c r="B246">
        <f>CONCATENATE(List!E261)</f>
      </c>
      <c r="C246">
        <f>CONCATENATE(List!C261)</f>
      </c>
      <c r="D246">
        <f>CONCATENATE(List!I261)</f>
      </c>
      <c r="E246">
        <f>CONCATENATE(List!J258)</f>
      </c>
      <c r="F246">
        <f>CONCATENATE(List!H258)</f>
      </c>
      <c r="G246">
        <f>CONCATENATE(List!B258)</f>
      </c>
      <c r="H246">
        <f>CONCATENATE(List!D258)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Aughinbaugh</dc:creator>
  <cp:keywords/>
  <dc:description/>
  <cp:lastModifiedBy>Steve Aughinbaugh</cp:lastModifiedBy>
  <dcterms:created xsi:type="dcterms:W3CDTF">1999-09-14T20:16:05Z</dcterms:created>
  <dcterms:modified xsi:type="dcterms:W3CDTF">2005-11-10T03:21:29Z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